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nikitina-vv\Desktop\"/>
    </mc:Choice>
  </mc:AlternateContent>
  <bookViews>
    <workbookView xWindow="0" yWindow="0" windowWidth="28770" windowHeight="11550" tabRatio="765"/>
  </bookViews>
  <sheets>
    <sheet name="ПРАЙС_ЛИСТ_РФ_01_03_2023_ЗАО_ПФ" sheetId="4" r:id="rId1"/>
    <sheet name="Лист1" sheetId="5" r:id="rId2"/>
  </sheets>
  <definedNames>
    <definedName name="_xlnm.Print_Area" localSheetId="0">ПРАЙС_ЛИСТ_РФ_01_03_2023_ЗАО_ПФ!$A$1:$N$41</definedName>
  </definedNames>
  <calcPr calcId="162913"/>
</workbook>
</file>

<file path=xl/calcChain.xml><?xml version="1.0" encoding="utf-8"?>
<calcChain xmlns="http://schemas.openxmlformats.org/spreadsheetml/2006/main">
  <c r="N9" i="4" l="1"/>
  <c r="G37" i="4"/>
  <c r="N15" i="4" l="1"/>
  <c r="G25" i="4"/>
  <c r="N26" i="4"/>
  <c r="N13" i="4"/>
  <c r="G21" i="4"/>
  <c r="G16" i="4" l="1"/>
  <c r="N30" i="4"/>
  <c r="N16" i="4"/>
  <c r="G13" i="4"/>
  <c r="N10" i="4"/>
  <c r="N29" i="4"/>
  <c r="N28" i="4" l="1"/>
  <c r="G24" i="4" l="1"/>
  <c r="N27" i="4"/>
  <c r="N25" i="4"/>
  <c r="N33" i="4"/>
  <c r="N32" i="4"/>
  <c r="N34" i="4"/>
  <c r="N35" i="4"/>
  <c r="N36" i="4"/>
  <c r="N37" i="4"/>
  <c r="N38" i="4"/>
  <c r="N39" i="4"/>
  <c r="G34" i="4"/>
  <c r="N6" i="4"/>
  <c r="N5" i="4"/>
  <c r="N20" i="4" l="1"/>
  <c r="N24" i="4"/>
  <c r="N23" i="4"/>
  <c r="N21" i="4"/>
  <c r="N19" i="4"/>
  <c r="N18" i="4"/>
  <c r="N17" i="4"/>
  <c r="N12" i="4"/>
  <c r="N14" i="4"/>
  <c r="N11" i="4"/>
  <c r="N8" i="4"/>
  <c r="N7" i="4"/>
  <c r="V36" i="5" l="1"/>
  <c r="X36" i="5" s="1"/>
  <c r="O36" i="5" s="1"/>
  <c r="Q36" i="5" s="1"/>
  <c r="S36" i="5" s="1"/>
  <c r="G36" i="5"/>
  <c r="V35" i="5"/>
  <c r="X35" i="5" s="1"/>
  <c r="Q35" i="5"/>
  <c r="S35" i="5" s="1"/>
  <c r="G35" i="5"/>
  <c r="V34" i="5"/>
  <c r="X34" i="5" s="1"/>
  <c r="Q34" i="5"/>
  <c r="S34" i="5" s="1"/>
  <c r="G34" i="5"/>
  <c r="V33" i="5"/>
  <c r="X33" i="5" s="1"/>
  <c r="S33" i="5"/>
  <c r="Q33" i="5"/>
  <c r="N33" i="5"/>
  <c r="G33" i="5"/>
  <c r="V32" i="5"/>
  <c r="X32" i="5" s="1"/>
  <c r="Q32" i="5"/>
  <c r="S32" i="5" s="1"/>
  <c r="N32" i="5"/>
  <c r="G32" i="5"/>
  <c r="Y32" i="5" s="1"/>
  <c r="X31" i="5"/>
  <c r="V31" i="5"/>
  <c r="S31" i="5"/>
  <c r="Q31" i="5"/>
  <c r="N31" i="5"/>
  <c r="G31" i="5"/>
  <c r="V30" i="5"/>
  <c r="X30" i="5" s="1"/>
  <c r="Q30" i="5"/>
  <c r="S30" i="5" s="1"/>
  <c r="N30" i="5"/>
  <c r="G30" i="5"/>
  <c r="X29" i="5"/>
  <c r="V29" i="5"/>
  <c r="Q29" i="5"/>
  <c r="S29" i="5" s="1"/>
  <c r="N29" i="5"/>
  <c r="G29" i="5"/>
  <c r="V28" i="5"/>
  <c r="X28" i="5" s="1"/>
  <c r="Q28" i="5"/>
  <c r="S28" i="5" s="1"/>
  <c r="N28" i="5"/>
  <c r="G28" i="5"/>
  <c r="V27" i="5"/>
  <c r="X27" i="5" s="1"/>
  <c r="Q27" i="5"/>
  <c r="S27" i="5" s="1"/>
  <c r="N27" i="5"/>
  <c r="G27" i="5"/>
  <c r="V26" i="5"/>
  <c r="X26" i="5" s="1"/>
  <c r="Q26" i="5"/>
  <c r="S26" i="5" s="1"/>
  <c r="N26" i="5"/>
  <c r="G26" i="5"/>
  <c r="V25" i="5"/>
  <c r="X25" i="5" s="1"/>
  <c r="S25" i="5"/>
  <c r="Q25" i="5"/>
  <c r="N25" i="5"/>
  <c r="G25" i="5"/>
  <c r="Q24" i="5"/>
  <c r="S24" i="5" s="1"/>
  <c r="G24" i="5"/>
  <c r="V23" i="5"/>
  <c r="X23" i="5" s="1"/>
  <c r="Z23" i="5" s="1"/>
  <c r="Q23" i="5"/>
  <c r="S23" i="5" s="1"/>
  <c r="Y23" i="5" s="1"/>
  <c r="N23" i="5"/>
  <c r="G23" i="5"/>
  <c r="V22" i="5"/>
  <c r="X22" i="5" s="1"/>
  <c r="Z22" i="5" s="1"/>
  <c r="Q22" i="5"/>
  <c r="S22" i="5" s="1"/>
  <c r="N22" i="5"/>
  <c r="G22" i="5"/>
  <c r="Y21" i="5"/>
  <c r="V21" i="5"/>
  <c r="X21" i="5" s="1"/>
  <c r="Z21" i="5" s="1"/>
  <c r="N21" i="5"/>
  <c r="X20" i="5"/>
  <c r="Z20" i="5" s="1"/>
  <c r="V20" i="5"/>
  <c r="Q20" i="5"/>
  <c r="S20" i="5" s="1"/>
  <c r="Y20" i="5" s="1"/>
  <c r="N20" i="5"/>
  <c r="V19" i="5"/>
  <c r="X19" i="5" s="1"/>
  <c r="Z19" i="5" s="1"/>
  <c r="Q19" i="5"/>
  <c r="S19" i="5" s="1"/>
  <c r="N19" i="5"/>
  <c r="G19" i="5"/>
  <c r="V18" i="5"/>
  <c r="X18" i="5" s="1"/>
  <c r="Z18" i="5" s="1"/>
  <c r="Q18" i="5"/>
  <c r="S18" i="5" s="1"/>
  <c r="N18" i="5"/>
  <c r="G18" i="5"/>
  <c r="V17" i="5"/>
  <c r="X17" i="5" s="1"/>
  <c r="Z17" i="5" s="1"/>
  <c r="Q17" i="5"/>
  <c r="S17" i="5" s="1"/>
  <c r="N17" i="5"/>
  <c r="G17" i="5"/>
  <c r="Q16" i="5"/>
  <c r="S16" i="5" s="1"/>
  <c r="G16" i="5"/>
  <c r="V15" i="5"/>
  <c r="X15" i="5" s="1"/>
  <c r="Z15" i="5" s="1"/>
  <c r="Q15" i="5"/>
  <c r="S15" i="5" s="1"/>
  <c r="G15" i="5"/>
  <c r="V14" i="5"/>
  <c r="X14" i="5" s="1"/>
  <c r="Q14" i="5"/>
  <c r="S14" i="5" s="1"/>
  <c r="G14" i="5"/>
  <c r="Q13" i="5"/>
  <c r="S13" i="5" s="1"/>
  <c r="Y13" i="5" s="1"/>
  <c r="G13" i="5"/>
  <c r="V12" i="5"/>
  <c r="X12" i="5" s="1"/>
  <c r="Q12" i="5"/>
  <c r="S12" i="5" s="1"/>
  <c r="N12" i="5"/>
  <c r="G12" i="5"/>
  <c r="V11" i="5"/>
  <c r="X11" i="5" s="1"/>
  <c r="S11" i="5"/>
  <c r="Q11" i="5"/>
  <c r="N11" i="5"/>
  <c r="G11" i="5"/>
  <c r="Y11" i="5" s="1"/>
  <c r="V10" i="5"/>
  <c r="X10" i="5" s="1"/>
  <c r="Q10" i="5"/>
  <c r="S10" i="5" s="1"/>
  <c r="N10" i="5"/>
  <c r="G10" i="5"/>
  <c r="X9" i="5"/>
  <c r="V9" i="5"/>
  <c r="Q9" i="5"/>
  <c r="S9" i="5" s="1"/>
  <c r="Y9" i="5" s="1"/>
  <c r="N9" i="5"/>
  <c r="V8" i="5"/>
  <c r="X8" i="5" s="1"/>
  <c r="Q8" i="5"/>
  <c r="S8" i="5" s="1"/>
  <c r="Y8" i="5" s="1"/>
  <c r="N8" i="5"/>
  <c r="V7" i="5"/>
  <c r="X7" i="5" s="1"/>
  <c r="S7" i="5"/>
  <c r="Y7" i="5" s="1"/>
  <c r="Q7" i="5"/>
  <c r="N7" i="5"/>
  <c r="V6" i="5"/>
  <c r="X6" i="5" s="1"/>
  <c r="Q6" i="5"/>
  <c r="S6" i="5" s="1"/>
  <c r="Y6" i="5" s="1"/>
  <c r="N6" i="5"/>
  <c r="V5" i="5"/>
  <c r="X5" i="5" s="1"/>
  <c r="Q5" i="5"/>
  <c r="S5" i="5" s="1"/>
  <c r="N5" i="5"/>
  <c r="G5" i="5"/>
  <c r="Y14" i="5" l="1"/>
  <c r="Y5" i="5"/>
  <c r="Y10" i="5"/>
  <c r="Y17" i="5"/>
  <c r="Y19" i="5"/>
  <c r="Y27" i="5"/>
  <c r="Y28" i="5"/>
  <c r="Y35" i="5"/>
  <c r="Y29" i="5"/>
  <c r="Y18" i="5"/>
  <c r="Y31" i="5"/>
  <c r="Y34" i="5"/>
  <c r="Y36" i="5"/>
  <c r="Y25" i="5"/>
  <c r="Y33" i="5"/>
  <c r="Z5" i="5"/>
  <c r="Y22" i="5"/>
  <c r="Y12" i="5"/>
  <c r="Y26" i="5"/>
  <c r="Y30" i="5"/>
  <c r="G10" i="4" l="1"/>
  <c r="G40" i="4"/>
  <c r="G36" i="4"/>
  <c r="G35" i="4"/>
  <c r="G39" i="4"/>
  <c r="G38" i="4"/>
  <c r="G31" i="4"/>
  <c r="G30" i="4"/>
  <c r="G29" i="4"/>
  <c r="G28" i="4"/>
  <c r="G27" i="4"/>
  <c r="G26" i="4"/>
  <c r="G41" i="4"/>
  <c r="G20" i="4"/>
  <c r="G19" i="4"/>
  <c r="G18" i="4"/>
  <c r="G17" i="4"/>
  <c r="G33" i="4"/>
  <c r="G15" i="4"/>
  <c r="G14" i="4"/>
  <c r="G12" i="4"/>
  <c r="G11" i="4"/>
  <c r="G5" i="4"/>
</calcChain>
</file>

<file path=xl/sharedStrings.xml><?xml version="1.0" encoding="utf-8"?>
<sst xmlns="http://schemas.openxmlformats.org/spreadsheetml/2006/main" count="511" uniqueCount="273">
  <si>
    <t>Низкотемпературные   паяльные    ФЛЮСЫ</t>
  </si>
  <si>
    <t>Высокотемпературные паяльные ФЛЮСЫ, ПРИПОИ (для пайки)</t>
  </si>
  <si>
    <t>ГОСТ 19113-84</t>
  </si>
  <si>
    <t xml:space="preserve">(ФАРМПДт) Покровно-рафинирующий, модифицир.-дегазирующ. флюс для всех алюминиевых сплавов. tпл. 720-780С </t>
  </si>
  <si>
    <t>Плавка, рафинирование магниевых сплавов МЛ5, МЛ12, tпл. 720-780С</t>
  </si>
  <si>
    <t>Пайка радиодеталей, ответствен. узлов РЭА</t>
  </si>
  <si>
    <t>Емк. 5л</t>
  </si>
  <si>
    <t>Связующее для приготовлен.огнеупорной массы футеровок разлив. ковшей плавка АL</t>
  </si>
  <si>
    <t>АФ-4А</t>
  </si>
  <si>
    <t>ТУ 48-6-228-82</t>
  </si>
  <si>
    <t>ВАМИ</t>
  </si>
  <si>
    <t>ТУ 48-4-398-77</t>
  </si>
  <si>
    <t>ВФ-11</t>
  </si>
  <si>
    <t>ТУ 48-4-47246</t>
  </si>
  <si>
    <t>16-ВК</t>
  </si>
  <si>
    <t>ТУ 48-4-472-86</t>
  </si>
  <si>
    <t>ТУ 48-4-221-87</t>
  </si>
  <si>
    <t>ТУ 48-4-348-84</t>
  </si>
  <si>
    <t>ПВ-200</t>
  </si>
  <si>
    <t>ГОСТ 23178-78</t>
  </si>
  <si>
    <t>ПВ-201</t>
  </si>
  <si>
    <t>АНТ-23А</t>
  </si>
  <si>
    <t>370А</t>
  </si>
  <si>
    <t>380А</t>
  </si>
  <si>
    <t>ТУ 48-4-438-82</t>
  </si>
  <si>
    <t>Ф450</t>
  </si>
  <si>
    <t>320А</t>
  </si>
  <si>
    <t>18В</t>
  </si>
  <si>
    <t>Ф29</t>
  </si>
  <si>
    <t>ФТБф</t>
  </si>
  <si>
    <t>ФТС</t>
  </si>
  <si>
    <t>ФИМ</t>
  </si>
  <si>
    <t>Ф17</t>
  </si>
  <si>
    <t>Цена 1 кг</t>
  </si>
  <si>
    <t>(ТУ 1-92-46-76)</t>
  </si>
  <si>
    <t xml:space="preserve">Пруток </t>
  </si>
  <si>
    <t>ФВЗХ</t>
  </si>
  <si>
    <t>ПВ-284, ПВ284Х</t>
  </si>
  <si>
    <t>Ф-38Н</t>
  </si>
  <si>
    <t>ГОСТ, ТУ</t>
  </si>
  <si>
    <t>Пакет 1кг</t>
  </si>
  <si>
    <t>ФСЧ-1, ФСЧ-2</t>
  </si>
  <si>
    <t>ЗИЛ - 1, ЗИЛ - 2</t>
  </si>
  <si>
    <t>Фасовка</t>
  </si>
  <si>
    <t>ТУ ИЭС 501 - 86</t>
  </si>
  <si>
    <t>ГОСТ 9087-81</t>
  </si>
  <si>
    <t>Плавка латун.ЛС59-1,бронзы БрОЦС 5-5-5,БРАЖМц 10-3-1,5.Уменьш.Zn в латун.</t>
  </si>
  <si>
    <t>ФКСп (СКФ)</t>
  </si>
  <si>
    <t>Алюминиевые сплавы в со-ляных ваннах, tпл.360-620С</t>
  </si>
  <si>
    <t>Бараб 25 кг</t>
  </si>
  <si>
    <t>Алюмин. сплавы АД1, АМц, AМг в печи,соляных ваннах</t>
  </si>
  <si>
    <t>Алюмин.сплавы в печи, соляных ваннах. ZnCl2 нет.</t>
  </si>
  <si>
    <t>ТУ 48-4-229-87</t>
  </si>
  <si>
    <t xml:space="preserve"> Алюмин.сплавы АД1, АМц, AМг в печи,соляных ваннах</t>
  </si>
  <si>
    <t>Алюмин.сплав АД1,АМц, Aмг, tпл.360-620С.ZnCl2 нет</t>
  </si>
  <si>
    <t>Алюмин.сплав АД1,АМц, AМг, tпл.420-620С.ZnCl2 нет</t>
  </si>
  <si>
    <t>Ф3, Ф5</t>
  </si>
  <si>
    <t>Алюмин. сплав погружение в солян.ванны,tпл.470-620С.</t>
  </si>
  <si>
    <t>Пайка конструкц.,коррозион-стойких жаропрочн. сталей высоко-среднепл. припоями, t интер.акт. 800-1200С</t>
  </si>
  <si>
    <t>Конструкц.,корроз.-стойких ст.,медн.сплав. Прип.ПСР-45</t>
  </si>
  <si>
    <t>Конструкц.,корроз.-стойких сталей,меди и медн.сплавов среднепл.прип. Tпл.420-850С</t>
  </si>
  <si>
    <t>Твердосплавн.инструм.в индуктор.ТВЧ, t пл.900-1100</t>
  </si>
  <si>
    <t>Мелкокристаллич., модифицирующая лигатура для силуминов полоса,лента,пруток(Si25-30%,АL70-75%)</t>
  </si>
  <si>
    <t>Легиров.стали,медь,ее спл. серебр.прип.в печах,погруж. в расплав,ТВЧ.Tпл.430-650С</t>
  </si>
  <si>
    <t>Обезвоженный мелко-дисперсный порошок (пудра)</t>
  </si>
  <si>
    <t xml:space="preserve"> БУРА</t>
  </si>
  <si>
    <t>Чугун,углеродист.,хромоник.стали,медн.спл.Лантун.припой</t>
  </si>
  <si>
    <t>Газовая сварка алюмин.,спл авов.Промывка горяч.водой</t>
  </si>
  <si>
    <t>Плавка алюмин.,алюмин.кремн.сплавов увеличивает длительност.модифициров.</t>
  </si>
  <si>
    <t>Пайка,сварка алюминия, погружением,обраб.прип.АL</t>
  </si>
  <si>
    <t xml:space="preserve">Применяется для сварки алюминия и его сплавов. </t>
  </si>
  <si>
    <t>Окисленные детали черных,цв.металлов</t>
  </si>
  <si>
    <t>Меш. 30кг</t>
  </si>
  <si>
    <t>Меш. 50кг</t>
  </si>
  <si>
    <t>ОСТ4 ГО.033.200</t>
  </si>
  <si>
    <t>Алюмин.бронз(БрАЖ9-4), Л63,Л96 констр.узлы РЭА ,БРА,СВЧ-устр.газопламенн. нагрев,печах,прип.ПСР40,70</t>
  </si>
  <si>
    <t>ФКТ</t>
  </si>
  <si>
    <t>ФКН-7</t>
  </si>
  <si>
    <t>Детали,узлы подвижн. состав.пров.СВ-08ХГ2С МФ</t>
  </si>
  <si>
    <t>ТУ1800 4-001-56 874395-02</t>
  </si>
  <si>
    <t>Цена 1л(кг)</t>
  </si>
  <si>
    <t>Обработка цинк. сплавов ЦАМ 4-1, ЦАМ 10-5. Уменьшение потерь металла со шлаком</t>
  </si>
  <si>
    <t>Плавка, рафиниров.магниевых МА2-1, МА-8 спл. Увелич.в1,5раза чистот.метал</t>
  </si>
  <si>
    <t>ПВ-209, ПВ-209Х</t>
  </si>
  <si>
    <t>Цена с НДС</t>
  </si>
  <si>
    <t>Флюс 34-А</t>
  </si>
  <si>
    <t>ФК-235, ФК-250</t>
  </si>
  <si>
    <t>Флюсов.высокотемпер.паяльн.паста (ТУ 1791-001-87529640-2013) пайка алюм.и его спл.АО,А7,АД1,АД0Н, АД31,АМц, АМц+АД31 сложно-проф. алюмин. констр. антен, РЭО щелев. решеток бортовых комплексов.</t>
  </si>
  <si>
    <t>ТРК2.044- 77,РТИ1.2.003-78</t>
  </si>
  <si>
    <t xml:space="preserve">ФЛЮС ВФ-13 жидкий ТРК 2.044-77      </t>
  </si>
  <si>
    <t xml:space="preserve"> ВФ-13 РТМ 1.2.003-78 порошок.</t>
  </si>
  <si>
    <t xml:space="preserve">ВФ-13 жидк. </t>
  </si>
  <si>
    <t xml:space="preserve">ФЛЮС ВФ-13 порошок РТМ 1.2.003-78     </t>
  </si>
  <si>
    <t>дог.</t>
  </si>
  <si>
    <t>Жир паяльный</t>
  </si>
  <si>
    <t>Канифоль сосн. А,В</t>
  </si>
  <si>
    <t>Пайка меди. tпл. 650-850С</t>
  </si>
  <si>
    <t>Припой 34 А</t>
  </si>
  <si>
    <t>Упак0,5кг</t>
  </si>
  <si>
    <t>1л</t>
  </si>
  <si>
    <t>Емк. 1л</t>
  </si>
  <si>
    <t>ЛТИ 120</t>
  </si>
  <si>
    <t>полукр</t>
  </si>
  <si>
    <t>Емк. 1 кг</t>
  </si>
  <si>
    <t>Для всех спл.промышл. чистоты, кроме МЛ19 и защиты магниев спл. при плавке и для рафиниров.ФЛ5-3 для спл.без циркония, ФЛ-7 -с цирконием.</t>
  </si>
  <si>
    <t>ОСТ 1.90380-88</t>
  </si>
  <si>
    <t>ВИ-3</t>
  </si>
  <si>
    <t>Флюс GAS-FLUX</t>
  </si>
  <si>
    <t>Для газовой пайки твердыми припоями, сварки и наплавки цветных металлов</t>
  </si>
  <si>
    <t>Раскисляющий флюс</t>
  </si>
  <si>
    <t>ТУ 48-0219-12-05-8</t>
  </si>
  <si>
    <t>В качестве наполнителя трубки из свинцово-оловянных припоев.</t>
  </si>
  <si>
    <t>канистра</t>
  </si>
  <si>
    <t>Для плавки и рафинир. Магн., сплавов для приготовл.спл.в среде с защитн. газов. Атмосф.,в выемн.плавильн. тиглях от окислен.и загорания</t>
  </si>
  <si>
    <t>ГОСТ 9087-82</t>
  </si>
  <si>
    <t xml:space="preserve"> </t>
  </si>
  <si>
    <t>Алюминиев.сплавы, пайка припоем на цинковой основе</t>
  </si>
  <si>
    <t>РТМ 1.2  .003-78</t>
  </si>
  <si>
    <t>Навивн. бараб. 25 кг</t>
  </si>
  <si>
    <t xml:space="preserve">Генеральный директор                                                                                                  Л.В.Вострикова           </t>
  </si>
  <si>
    <t>Газопламенная пайка, в печи в вакууме, погружением в расплав солей алюминия его сплавов, кроме Д16, Д1 и содержащих &gt;3% Мg, t пл.525С</t>
  </si>
  <si>
    <t>3-ВАЗ, 5-ВАЗ. а,в</t>
  </si>
  <si>
    <t>Дог.</t>
  </si>
  <si>
    <t>ОТ РУКИ</t>
  </si>
  <si>
    <t>ИТОГО ЛЕВО</t>
  </si>
  <si>
    <t>ИТОГО ПРАВО</t>
  </si>
  <si>
    <t>Увеличение на 5,5%</t>
  </si>
  <si>
    <t>Цена без НДС с увеличением на 5,5%</t>
  </si>
  <si>
    <r>
      <rPr>
        <b/>
        <i/>
        <u/>
        <sz val="26"/>
        <rFont val="Arial Cyr"/>
        <charset val="204"/>
      </rPr>
      <t>ИСТИНА</t>
    </r>
    <r>
      <rPr>
        <sz val="22"/>
        <rFont val="Arial Cyr"/>
        <charset val="204"/>
      </rPr>
      <t xml:space="preserve">  -ЗНАЧИТ ФОРМУЛА ВВЕДЕНА ВЕРНО</t>
    </r>
  </si>
  <si>
    <t>ОРАНЖЕВЫМ  заполнять  только от руки, далее все будет просчитано.</t>
  </si>
  <si>
    <t>ФЛЮСЫ ДЛЯ ПЛАВКИ ЦВЕТНЫХ МЕТАЛЛОВ, ФЛЮСЫ ДЛЯ ПЛАВКИС и СВАРКИ</t>
  </si>
  <si>
    <t>ФЛЮСЫ ДЛЯ ПЛАВКИ ЦВЕТНЫХ МЕТАЛЛОВ, ФЛЮСЫ ДЛЯ ПЛАВКИ и СВАРКИ</t>
  </si>
  <si>
    <t>Цена с НДС 20%</t>
  </si>
  <si>
    <t>№пп</t>
  </si>
  <si>
    <t>1У41-172 Я138/ОПП -007-</t>
  </si>
  <si>
    <t>Полоса 0,3-1,0</t>
  </si>
  <si>
    <t>Навивн.бараб. 25 кг</t>
  </si>
  <si>
    <t>Алюмин.сплавы,содерж.не более 1-1,5%Мg. В печи,ТВЧ,газопламен. (НЕФАСОВАННЫЙ 1045+НДС20%)</t>
  </si>
  <si>
    <t>АН-26С, АН-26П</t>
  </si>
  <si>
    <t xml:space="preserve"> АН-348А (АМ)</t>
  </si>
  <si>
    <t>Пайка сталей, медн. никел. спл.серебр.прип.tпл. 550-850С</t>
  </si>
  <si>
    <t xml:space="preserve">Сварка титана ВТ-20,аргоном высш.сорта в печи </t>
  </si>
  <si>
    <t>НАКАЛ - высокотемпературный флюс для пайки алюминиевых сплавов, сталь AlSi304L-алюминий-сталь alSI430,алюмо-медных радиаторов, теплообменников алюминиевыми припоями (АНАЛОГ НОКОЛОКА). Протестирован на  Лихославльском радиаторном и Лысьвенском заводах.</t>
  </si>
  <si>
    <t>ПаяльнаяКислота</t>
  </si>
  <si>
    <t>ДОГ.</t>
  </si>
  <si>
    <t>ВИ-2,ФЛ 5-3,ФЛ-7</t>
  </si>
  <si>
    <t>Медь,олово,цинковый,кадм.,олов-свинц.спл. 5л.3570р+НДС</t>
  </si>
  <si>
    <t>Нихром,берил.бронза, корроз-ст.сталь,tпл.350. 5л.3925р+НДС</t>
  </si>
  <si>
    <t>Емк. 0,5л.</t>
  </si>
  <si>
    <t xml:space="preserve">Пайка меди и ее сплавов, углеродистой стали и цинка. 5л.3925р+НДС       </t>
  </si>
  <si>
    <t>Покоровно-рафинир.для сплавов на основе золота,серебра,меди.Снижение содержан. в отливках неметалич.включений</t>
  </si>
  <si>
    <t>Цветмет,электромонт.соединен. tпл. 350. 5л.3925р+НДС</t>
  </si>
  <si>
    <t>Медь,никель,серебро, их сплавов,сталей. Растворим в воде, легко смывается</t>
  </si>
  <si>
    <t>Медь,олов.-св,висмут. кадмиев. покрытие, 5л. 3570р +НДС</t>
  </si>
  <si>
    <t>Меди,константана,серебр,платин,нержав.ст,черн.метал.Требует отмывки водой.Активен в интерв. 290-350 °С. 5л.3570р+НДС</t>
  </si>
  <si>
    <t>Цветмет., электромонтаж. Соединен. Tпл. 350 град.С</t>
  </si>
  <si>
    <t>Углеродист.низколегир. сталей, медь, никель 5л.2550р+НДС</t>
  </si>
  <si>
    <t>Противоокислитель поверхн.ванны с припоем ПОС-35</t>
  </si>
  <si>
    <r>
      <t>Сварочный флюс для механи- зир.дугов.сварки за 1 кг в</t>
    </r>
    <r>
      <rPr>
        <b/>
        <sz val="20"/>
        <rFont val="Sylfaen"/>
        <family val="1"/>
        <charset val="204"/>
      </rPr>
      <t xml:space="preserve"> ДОЛЛАРАХ</t>
    </r>
    <r>
      <rPr>
        <b/>
        <sz val="16"/>
        <rFont val="Sylfaen"/>
        <family val="1"/>
        <charset val="204"/>
      </rPr>
      <t>,отгрузк.от15кг или из наличия.</t>
    </r>
  </si>
  <si>
    <t>=====</t>
  </si>
  <si>
    <t>№ пп</t>
  </si>
  <si>
    <t>Сталь,желез,чугу,медь Припои: свинец,цинк,кадм,висмут</t>
  </si>
  <si>
    <t>ВЫПУСКАЕМ полипропиленовые шнуры, фалы, веревки (моток) от 20 до 35 руб.+ НДС 20%. Осуществляем дробление, измельчение, помол, подсушку, перемес (смешивание), фасовку минерального сырья. Цена опытной партии до 25 кг 4500-00 с НДС. Цена зависит от твердости по Моосу до 5-6 единиц, влаги до 4-5 %. БАЗОВАЯ ЦЕНА (один прогон) от 24=00 (мел, тальк,гипс, соль) до 165=00 (апатит,кальцит, ортоклаз) за 1 кг  с  НДС 20%.</t>
  </si>
  <si>
    <t>к1к</t>
  </si>
  <si>
    <t xml:space="preserve">Отгрузка товаров из офиса в г. Москве будет производится с 9.00 до 16.00. Отправка товаров покупателям через транспортные компании  производиться во 1- 2 раза в неделю, предварительно обсудив это по телефону: 8 (929) 628 64 02 или 8 (495) 662-67-93. Заказы на производство флюсов продолжаем принимать по электронной почте и телефону: 2232798@mail.ru, tex900@yandex.ru, 8 (929) 628 64 02.                                                                                                                   </t>
  </si>
  <si>
    <t>в</t>
  </si>
  <si>
    <t>нет</t>
  </si>
  <si>
    <t xml:space="preserve">Закрытое акционерное общество Производственная фирма «Плавка и пайка» Юридический адрес: 117403, Москва, Востряковский проезд, дом, 25, корпус, 1 квартира, 174. Фактический и почтовый адрес: 117105,Москва, Нагатинская ул. д.3А,стр. 5, комн.409. ИНН 7737532232\КПП 772401001. ОКВЭД 20.5. ОКПО 87529640. ОГРН 1087746783981.ОКАТО 45296555000, ОКТМО 45912000, ОКГУ 4210014, ОКФС/ОКОПФ 16/12267, БИК 044525411. Кор.сч. 301 01 810 1452 5000 0411. Расч.сч. 407 02 810 4018 6000 0298. Филиал «ЦЕНТРАЛЬНЫЙ» Банка ВТБ ПАО, г. Москва. Многоканальный  телефон\факс: +7 (495) 223-27-98, +7 (495) 662-67-93, +7 (929) 628-64-02. е-mail: 2232798@mail.ru, сайты: www.gumboils.ru,   www.rosflus.ru,  www.mosflus.ru.
</t>
  </si>
  <si>
    <t xml:space="preserve">КОММЕРЧЕСКОЕ ПРЕДЛОЖЕНИЕ от "ПРЯМОГО" ПРОИЗВОДИТЕЛЯ  для  ЗАКЛЮЧЕНИЯ ДОГОВОРА  на ПОСТАВКУ по 31.12.2023г. ФЛЮСОВ, ПРИПОЕВ, ЛИГАТУР, ПОРОШКОВ для ПАЙКИ, ПЛАВКИ, СВАРКИ  МЕТАЛЛОВ И ИХ СПЛАВОВ.   Организация  осуществляет мелкое дробление, тонкий помол, фасовку шлака доменного гранулированного, шлакового щебня, гипса сыромолотого, песок природный, руд малой абразивности и др. ЦЕНЫ в рублях РФ по СОСТОЯНИЮ на 01.03.23 г. Официальный представитель организации в республике Беларусь, г. Минск, ООО Компания "Двина" Телефоны:8-10 (37517) 3925356 Гайк Борисович, г. Смоленск 8(4812)209597, 323-34-42 </t>
  </si>
  <si>
    <t>УКРАИНА</t>
  </si>
  <si>
    <t>Сварочный флюс для механи- зир.дугов. сварки за 1 кг в ДОЛЛАРАХ.</t>
  </si>
  <si>
    <t>Медь,никель,серебро, их сплавов, сталей. Растворим в воде, легко смывается</t>
  </si>
  <si>
    <t xml:space="preserve">Алюмин.сплавы,содерж.не более 1-1,5%Мg. В печи,ТВЧ,газопламен. </t>
  </si>
  <si>
    <t>Окисленные детали черных, цв.металлов</t>
  </si>
  <si>
    <t xml:space="preserve">Отгрузка товаров из офиса в г. Москве производится с 9.00 до 16.00. Отправка товаров покупателям через ООО ТК "Деловые линии" производится во 1- 2 раза в неделю, предварительно обсудив это по телефону: 8 (929) 628 64 02 или 8 (495) 662-67-93. Заказы на производство флюсов принимаем по электронной почте и телефону: 2232798@mail.ru,   8 (929) 628 64 02.                                                                                                                   </t>
  </si>
  <si>
    <t xml:space="preserve"> АН-348А (АМ)/АН-26С (П)</t>
  </si>
  <si>
    <t xml:space="preserve">Для высокотемпературной пайки меди, никеля, их сплавов, сталей, твердых сплавов. Замена флюсов ПВ 200, ПВ 201, Ф100. t° пл. 600—700°C, t° интервал активности 850—1200 °C.
</t>
  </si>
  <si>
    <t>ФП-1 паста, порошок</t>
  </si>
  <si>
    <t>Припой СИЛ-1С (полоса 0,2-0,6-1,0 х 60 х 500мм) применяется с флюсовой пастой «ФВТППА-пайка и плавка» и другими сплавами.</t>
  </si>
  <si>
    <t>ТУ 1-9-555-777</t>
  </si>
  <si>
    <t>1 кг</t>
  </si>
  <si>
    <t>Ф5</t>
  </si>
  <si>
    <t>Сталь, железо, чугун, медь. Припои: свинец, цинк, кадмий, висмут. (Мин. отгр. норма 5 литров).</t>
  </si>
  <si>
    <t>Емк. 1,0 литр</t>
  </si>
  <si>
    <t>ЛТИ-1</t>
  </si>
  <si>
    <t>Емк. 1,0 литр (отпускн. Мин. 5 л)</t>
  </si>
  <si>
    <t>Для всех спл.промышл. чистоты, кроме МЛ19 и защиты магниев.спл.при плавке для рафиниров. ФЛ5-3 для спл.без циркония, ФЛ-7 -с цирконием.  (Мин. отгр. норма 25 кг).</t>
  </si>
  <si>
    <t>Навивн. Барабан</t>
  </si>
  <si>
    <t>Для плавки и рафинир. Магн., сплавов для приготовл.спл.в среде с защитн. газов. Атмосф.,в выемн.плавильн. тиглях от окислен.и загорания. (Мин. отгр. норма 25 кг).</t>
  </si>
  <si>
    <t>ОСТ 1.90380-87</t>
  </si>
  <si>
    <t>Навивн. барабан</t>
  </si>
  <si>
    <t>Ф-7</t>
  </si>
  <si>
    <t>ВФ-13 порошок</t>
  </si>
  <si>
    <t xml:space="preserve">ВФ-13 жидкий </t>
  </si>
  <si>
    <t xml:space="preserve">ФЛЮС ВФ-13 жидкий ТРК 2.044-77 (Мин. отгр. норма 5 литров).     </t>
  </si>
  <si>
    <t>ТРК2.044- 77, РТИ1.2.003-78</t>
  </si>
  <si>
    <t xml:space="preserve">ВФ-16 </t>
  </si>
  <si>
    <t xml:space="preserve"> ТР 1.2. 214–81</t>
  </si>
  <si>
    <t xml:space="preserve">Нихром,берил.бронза, корроз-ст.сталь,tпл.350. </t>
  </si>
  <si>
    <t>Емк. 0,5 л.</t>
  </si>
  <si>
    <t>Упак. 0,5 кг</t>
  </si>
  <si>
    <t>СКАТ</t>
  </si>
  <si>
    <t>Упак. 1,0 кг</t>
  </si>
  <si>
    <t>Канифоль очищенная ОК-5</t>
  </si>
  <si>
    <t>Пайка радиодеталей, ответственных  узлов РЭА</t>
  </si>
  <si>
    <t>Медь,олово,цинковый,кадм.,олов-свинцов. сплавов</t>
  </si>
  <si>
    <t>Меди,константана,серебр,платин,нержав.ст,черн.метал.Требует отмывки водой. Активен в интерв. 290-350 °С.</t>
  </si>
  <si>
    <t>Цветмет,электромонт.соединен. tпл. 350. Медь,олов.-св,висмут. кадмиев. покрытие.</t>
  </si>
  <si>
    <t>Для газовой пайки твердыми припоями, сварки и наплавки цветных металлов. . (Мин. отгр. норма 20 кг).</t>
  </si>
  <si>
    <t>Паяльная кислота</t>
  </si>
  <si>
    <t>Углеродист.низколегир. сталей, медь, никель</t>
  </si>
  <si>
    <t xml:space="preserve">КОММЕРЧЕСКОЕ ПРЕДЛОЖЕНИЕ от "ПРЯМОГО" ПРОИЗВОДИТЕЛЯ  для  ЗАКЛЮЧЕНИЯ ДОГОВОРА  на ПОСТАВКУ в.2023 г. ФЛЮСОВ, ПРИПОЕВ, ЛИГАТУР, ПОРОШКОВ для ПАЙКИ, ПЛАВКИ, СВАРКИ  МЕТАЛЛОВ И ИХ СПЛАВОВ.   Организация  осуществляет мелкое дробление, тонкий помол, фасовку шлака доменного гранулированного, шлакового щебня, гипса сыромолотого, песок природный, руд малой абразивности и др. ЦЕНЫ в рублях РФ по СОСТОЯНИЮ на 01.03.23 г. Официальный представитель организации в республике Беларусь, г. Минск, ООО Компания "Двина" Телефоны:8-10 (37517) 3925356 Гайк Борисович, г. Смоленск 8(4812)209597, 323-34-42 </t>
  </si>
  <si>
    <t>Фасовка,емк.</t>
  </si>
  <si>
    <t>Упак. 1 кг</t>
  </si>
  <si>
    <t>Упаков. 1 кг</t>
  </si>
  <si>
    <t xml:space="preserve">Жидкость, специф. запах,  для нержавеющ.стали, меди, бронзы, цинка, нихрома, никеля, серебра и др., в т.ч. оксидированных деталей из медных спл.без предвар.зачистки. Допуск: незначит. количество мути (естественный осадок). Флюс пожароОПАСЕН, боится света. 
</t>
  </si>
  <si>
    <t>П/этил. Канис.25л</t>
  </si>
  <si>
    <t>НЕТ</t>
  </si>
  <si>
    <t>В качестве наполнителя трубки из припоев ПОС. (Мин.норма отгр. 25 л)</t>
  </si>
  <si>
    <t>ЗИЛ-1</t>
  </si>
  <si>
    <t>ЗИЛ-2</t>
  </si>
  <si>
    <t>Паяльный лак</t>
  </si>
  <si>
    <t>25180.00014</t>
  </si>
  <si>
    <t xml:space="preserve">Пайка низкотемпературными припоями монтажных соединений РЭА. Густая глицерино-цинковая, однородная жидкость от светлого до светло-желтого цвета, со специфич. запахом. Остатки  коррозионно-активные, удаляють спиртом,растворител.
</t>
  </si>
  <si>
    <t>УКРАИНА - НЕТ продажи!</t>
  </si>
  <si>
    <t>Алюмин.бронз (БрАЖ9-4), Л63,Л96 констр. узлы РЭА ,БРА,СВЧ-устр. газопламенн. нагрев,печах, прип. ПСР40,70</t>
  </si>
  <si>
    <t>(ФПРДЦ) Обработка цинк. сплавов ЦАМ 4-1, ЦАМ 10-5. Уменьшение потерь металла со шлаком</t>
  </si>
  <si>
    <t>(ФПРДМ) Плавка, рафинирование магниевых сплавов МЛ5, МЛ12, tпл. 720-780С</t>
  </si>
  <si>
    <t>(ФПРДЗСМ) Покоровно-рафинир.для сплавов на основе золота, серебра, меди. Снижение содерж. в отливках неметалич. включ.</t>
  </si>
  <si>
    <t>Цена за 1 кг с НДС 20%</t>
  </si>
  <si>
    <t>Пруток, полукруг</t>
  </si>
  <si>
    <t xml:space="preserve">Пайки низкотемператур. припоями при монтаже в производств. условиях. Медь, олов.-св,висмут. кадмиев. покрытие. Производство по:                                               ОСТ (изопропил. спирт, канифоль м. А,В).   Цена с НДС 20% 3960-00.                                                                        ТУ-этиловый спирт,очищенная канифоль м. ОК-5. Цена 4320-00 с НДС 20%.                                                                                                                     </t>
  </si>
  <si>
    <t>21800,00                   с НДС 20% за 1 кг</t>
  </si>
  <si>
    <t>ЛТИ-120</t>
  </si>
  <si>
    <t>Флюсов.высокотемпер.паяльн.паста (ТУ 1791-001-87529640-2013) пайка алюм.и его сплавов АО, А7, АД1, АД0Н, АД31, АМц, АМц+АД31 сложно-проф. алюмин. констр. антен, РЭО щелевых решеток бортовых комплексов. Паста упрощает процесс нанесения флюса на место пайки. Припой - силумин СИЛ-1С или порошковый припой марки АКД-12-С. Температурный интервал активности пасты 580-625 °C. Паста «ФВТППА-пайка и плавка» - это альтернатива и замена флюсу марки 16-ВК (ТУ 48-4-472-86). Паста позволяет: уменьшить затраты на изготовление и ремонт ванны для расплава флюса 16-ВК и связанного с ней энергетического оборудования, сократить технологический цикл,  при маленьких партиях деталей  упрощена процедура запуска процесса, сократить затраты на изготовление изделий,  улучшить экологические характеристики процесса и обеспечить снижение вредности на рабочем месте. Цена  1 кг 21800-00 с НДС20%.</t>
  </si>
  <si>
    <t>(ФПРДЛБ) Плавка латун.ЛС59-1,бронзы БрОЦС 5-5-5,БРАЖМц 10-3-1,5.Уменьш.Zn в латун.</t>
  </si>
  <si>
    <t>Мелкокристаллич., модифицирующая лигатура для силуминов полоса, лента, пруток (Si25-30%,АL70-75%)</t>
  </si>
  <si>
    <t>Конструкц.,корроз.-стойких сталей, меди и медн.сплавов среднепл. прип. Tпл.420-850С</t>
  </si>
  <si>
    <t>ФЛПКА</t>
  </si>
  <si>
    <t>3300/3960 по ОСТ4 ГО. 033 .200 Изопропиловый спирт, канифоль А,В</t>
  </si>
  <si>
    <t xml:space="preserve">ОСТ4 ГО. 033.200     или              ТУ 13-4000 177-51-85 с изм. 1,2 </t>
  </si>
  <si>
    <t>73.     ВЫПУСКАЕМ полипропиленовые шнуры, фалы, веревки (моток) от 20 до 35 руб.+ НДС 20%. Осуществляем дробление, измельчение, помол, подсушку, перемес (смешивание), фасовку минерального сырья. Цена опытной партии от 10 до 25 кг 4500-00 с НДС. Цена зависит от твердости по Моосу до 5-6 единиц, влаги до 4-5 %. БАЗОВАЯ ЦЕНА (один прогон) от 36=00 (мел, тальк,гипс, соль) до 198=00 (апатит,кальцит, ортоклаз) за 1 кг  с  НДС 20%.</t>
  </si>
  <si>
    <t>П-1,5</t>
  </si>
  <si>
    <t>ГОСТ Р 57898-2017</t>
  </si>
  <si>
    <t>Флюс для ндукцион.-металлург. способ наплавки износостойк.слоя на детали механ   . машин с целью их поверхностн. упрочнен.</t>
  </si>
  <si>
    <t>Смазка для горячей обработки металлов и их сплавов, изгот. шайб при прессован. изделий на мех. и гидравлич. прессах</t>
  </si>
  <si>
    <t>Смазка СГОМП</t>
  </si>
  <si>
    <t>Активный флюс, для пайки легкоплавк.припо- ями меди,медных сплавов, латунь, бронза. Наибольш. активность при  t° 180-300 °C.  Перегрев выше 350 °C НЕЖЕЛАТЕЛЕН. Остатки флюса смываются водой или кистью, смоченной в спирте.</t>
  </si>
  <si>
    <t>Ручн. механиз.пайка,лужен. Сталь углер, медь, никель. Припои ПОС, серебрян. ПСр 1,5 (2). Корроз. активн. ВодоНЕСМЫВАЕМЫЙ.</t>
  </si>
  <si>
    <t>Флюс для лужения и пайки кузовов автомобиля. Припои ПОС (порош, прут).</t>
  </si>
  <si>
    <t xml:space="preserve">Жидкость со специф.запахом для пайки токопров. частей при высоких диэлектр. свойствах. ПожароОПАСЕН, боится света. 
</t>
  </si>
  <si>
    <t xml:space="preserve">Жидкость со специф.запахом.Для стали, меди, нержав.стали, бронзы, цинка, нихрома, никеля, серебра и др., оксидиров. детал. медн. спл. без предвари. зачистки. Допускается незнач.естеств.муть.Флюс пожароОПАСЕН, боится света. 
</t>
  </si>
  <si>
    <t xml:space="preserve">Флюс паяльн.высокотемп. для алюмин.  спл.: АД1, АМц, Мг, менее гигроскоп. из-за отсутст. ZnCL2. t° Активн. 420–620 °C.
                         </t>
  </si>
  <si>
    <t>Пайка, лужен. одиночн.и скрученн. в 2-4 эмалир. проводов ПЭЛ, ПЭВ, ПЭТВ, ПЭЛШО без предварит. зачистки. Корроз.  стойкость соединений удовлетворит. t° Активн. 180–390°С зависит от t° припоев.</t>
  </si>
  <si>
    <t>Емк.1,0 литр (отп.5л миним.)</t>
  </si>
  <si>
    <t>Упак. 1,0 л</t>
  </si>
  <si>
    <t>ФСА (БЛМЗ)</t>
  </si>
  <si>
    <t>Опытная партия</t>
  </si>
  <si>
    <t>Слабокорр. Активир.водосмыв. Медь, никель. Припой ПОС-висм.кадм.</t>
  </si>
  <si>
    <t>А УЭО.033. 002 ТУ</t>
  </si>
  <si>
    <t>Емк. 1,0 л</t>
  </si>
  <si>
    <t>Л-5</t>
  </si>
  <si>
    <t>Ф303</t>
  </si>
  <si>
    <t>Коррозионно-стойк. Стали медь.  t интер.акт. 850-1050С</t>
  </si>
  <si>
    <t>210, 211</t>
  </si>
  <si>
    <t>(ФПРМ) Плавка, рафиниров.магниевых МА2-1, МА-8 спл. Увелич. в1,5 раза чистот.металла</t>
  </si>
  <si>
    <t>370А, 380А</t>
  </si>
  <si>
    <t>СВАРКА.      Флюс для сварки алюм. сплавов ФСА (БЛМЗ)</t>
  </si>
  <si>
    <t>ОСТ 1.90380-89</t>
  </si>
  <si>
    <t>Ф-10</t>
  </si>
  <si>
    <t>Пайка углеродистых сталей. t° Активн. 200-300 °C</t>
  </si>
  <si>
    <t>4200/5040   по ТУ 13-4000 177-51-85 с изм. 1,2 Этилов. спирт, канифоль очищенная  ОК-5</t>
  </si>
  <si>
    <t>догов.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</si>
</sst>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0.000"/>
  </numFmts>
  <fonts count="90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8"/>
      <name val="Times New Roman"/>
      <family val="1"/>
      <charset val="204"/>
    </font>
    <font>
      <sz val="18"/>
      <name val="Arial Cyr"/>
      <charset val="204"/>
    </font>
    <font>
      <b/>
      <i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 Cyr"/>
      <charset val="204"/>
    </font>
    <font>
      <b/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15"/>
      <name val="Times New Roman"/>
      <family val="1"/>
      <charset val="204"/>
    </font>
    <font>
      <sz val="22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b/>
      <i/>
      <u/>
      <sz val="26"/>
      <name val="Arial Cyr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b/>
      <sz val="5"/>
      <name val="Times New Roman"/>
      <family val="1"/>
      <charset val="204"/>
    </font>
    <font>
      <i/>
      <sz val="15"/>
      <name val="Arial"/>
      <family val="2"/>
      <charset val="204"/>
    </font>
    <font>
      <sz val="26"/>
      <name val="Arial Cyr"/>
      <charset val="204"/>
    </font>
    <font>
      <b/>
      <sz val="20"/>
      <color indexed="50"/>
      <name val="Arial Cyr"/>
      <charset val="204"/>
    </font>
    <font>
      <sz val="16"/>
      <name val="Sylfaen"/>
      <family val="1"/>
      <charset val="204"/>
    </font>
    <font>
      <sz val="14"/>
      <name val="Sylfaen"/>
      <family val="1"/>
      <charset val="204"/>
    </font>
    <font>
      <sz val="24"/>
      <name val="Sylfaen"/>
      <family val="1"/>
      <charset val="204"/>
    </font>
    <font>
      <sz val="12"/>
      <name val="Sylfaen"/>
      <family val="1"/>
      <charset val="204"/>
    </font>
    <font>
      <sz val="18"/>
      <name val="Sylfaen"/>
      <family val="1"/>
      <charset val="204"/>
    </font>
    <font>
      <sz val="22"/>
      <name val="Sylfaen"/>
      <family val="1"/>
      <charset val="204"/>
    </font>
    <font>
      <sz val="18"/>
      <name val="Times New Roman"/>
      <family val="1"/>
      <charset val="204"/>
    </font>
    <font>
      <sz val="13"/>
      <name val="Sylfaen"/>
      <family val="1"/>
      <charset val="204"/>
    </font>
    <font>
      <b/>
      <sz val="14"/>
      <name val="Sylfaen"/>
      <family val="1"/>
      <charset val="204"/>
    </font>
    <font>
      <sz val="15"/>
      <name val="Sylfaen"/>
      <family val="1"/>
      <charset val="204"/>
    </font>
    <font>
      <i/>
      <sz val="16"/>
      <name val="Sylfaen"/>
      <family val="1"/>
      <charset val="204"/>
    </font>
    <font>
      <sz val="10"/>
      <name val="Sylfaen"/>
      <family val="1"/>
      <charset val="204"/>
    </font>
    <font>
      <b/>
      <sz val="20"/>
      <name val="Sylfaen"/>
      <family val="1"/>
      <charset val="204"/>
    </font>
    <font>
      <b/>
      <sz val="16"/>
      <name val="Sylfaen"/>
      <family val="1"/>
      <charset val="204"/>
    </font>
    <font>
      <sz val="5"/>
      <name val="Times New Roman"/>
      <family val="1"/>
      <charset val="204"/>
    </font>
    <font>
      <b/>
      <sz val="17"/>
      <name val="Sylfaen"/>
      <family val="1"/>
      <charset val="204"/>
    </font>
    <font>
      <b/>
      <sz val="18"/>
      <name val="Sylfaen"/>
      <family val="1"/>
      <charset val="204"/>
    </font>
    <font>
      <b/>
      <sz val="14.5"/>
      <name val="Sylfaen"/>
      <family val="1"/>
      <charset val="204"/>
    </font>
    <font>
      <b/>
      <sz val="10"/>
      <name val="Sylfaen"/>
      <family val="1"/>
      <charset val="204"/>
    </font>
    <font>
      <b/>
      <sz val="12"/>
      <name val="Sylfaen"/>
      <family val="1"/>
      <charset val="204"/>
    </font>
    <font>
      <b/>
      <sz val="15.5"/>
      <name val="Sylfaen"/>
      <family val="1"/>
      <charset val="204"/>
    </font>
    <font>
      <b/>
      <sz val="22"/>
      <name val="Sylfaen"/>
      <family val="1"/>
      <charset val="204"/>
    </font>
    <font>
      <b/>
      <sz val="15"/>
      <name val="Sylfaen"/>
      <family val="1"/>
      <charset val="204"/>
    </font>
    <font>
      <b/>
      <sz val="24"/>
      <name val="Sylfaen"/>
      <family val="1"/>
      <charset val="204"/>
    </font>
    <font>
      <b/>
      <i/>
      <sz val="36"/>
      <color rgb="FF92D050"/>
      <name val="Sylfaen"/>
      <family val="1"/>
      <charset val="204"/>
    </font>
    <font>
      <b/>
      <u/>
      <sz val="16"/>
      <name val="Sylfaen"/>
      <family val="1"/>
      <charset val="204"/>
    </font>
    <font>
      <b/>
      <i/>
      <sz val="18"/>
      <color rgb="FF92D050"/>
      <name val="Sylfaen"/>
      <family val="1"/>
      <charset val="204"/>
    </font>
    <font>
      <b/>
      <u/>
      <sz val="18"/>
      <name val="Sylfaen"/>
      <family val="1"/>
      <charset val="204"/>
    </font>
    <font>
      <b/>
      <sz val="18"/>
      <name val="Arial"/>
      <family val="2"/>
      <charset val="204"/>
    </font>
    <font>
      <b/>
      <i/>
      <sz val="18"/>
      <color indexed="53"/>
      <name val="Sylfaen"/>
      <family val="1"/>
      <charset val="204"/>
    </font>
    <font>
      <b/>
      <i/>
      <sz val="18"/>
      <color indexed="50"/>
      <name val="Sylfaen"/>
      <family val="1"/>
      <charset val="204"/>
    </font>
    <font>
      <b/>
      <i/>
      <sz val="18"/>
      <name val="Sylfaen"/>
      <family val="1"/>
      <charset val="204"/>
    </font>
    <font>
      <b/>
      <sz val="18"/>
      <name val="Arial Cyr"/>
      <charset val="204"/>
    </font>
    <font>
      <b/>
      <i/>
      <sz val="24"/>
      <name val="Sylfaen"/>
      <family val="1"/>
      <charset val="204"/>
    </font>
    <font>
      <b/>
      <i/>
      <sz val="36"/>
      <color indexed="53"/>
      <name val="Sylfaen"/>
      <family val="1"/>
      <charset val="204"/>
    </font>
    <font>
      <b/>
      <sz val="36"/>
      <color indexed="53"/>
      <name val="Sylfaen"/>
      <family val="1"/>
      <charset val="204"/>
    </font>
    <font>
      <b/>
      <i/>
      <sz val="20"/>
      <name val="Sylfaen"/>
      <family val="1"/>
      <charset val="204"/>
    </font>
    <font>
      <b/>
      <i/>
      <sz val="36"/>
      <color indexed="50"/>
      <name val="Sylfaen"/>
      <family val="1"/>
      <charset val="204"/>
    </font>
    <font>
      <b/>
      <sz val="36"/>
      <color indexed="50"/>
      <name val="Sylfaen"/>
      <family val="1"/>
      <charset val="204"/>
    </font>
    <font>
      <b/>
      <sz val="30"/>
      <color indexed="50"/>
      <name val="Sylfaen"/>
      <family val="1"/>
      <charset val="204"/>
    </font>
    <font>
      <b/>
      <i/>
      <sz val="36"/>
      <name val="Arial Cyr"/>
      <charset val="204"/>
    </font>
    <font>
      <b/>
      <sz val="24"/>
      <color indexed="50"/>
      <name val="Arial Cyr"/>
      <charset val="204"/>
    </font>
    <font>
      <b/>
      <i/>
      <sz val="34"/>
      <color indexed="53"/>
      <name val="Sylfaen"/>
      <family val="1"/>
      <charset val="204"/>
    </font>
    <font>
      <b/>
      <i/>
      <sz val="32"/>
      <color indexed="50"/>
      <name val="Sylfaen"/>
      <family val="1"/>
      <charset val="204"/>
    </font>
    <font>
      <b/>
      <i/>
      <u/>
      <sz val="28"/>
      <color indexed="53"/>
      <name val="Sylfaen"/>
      <family val="1"/>
      <charset val="204"/>
    </font>
    <font>
      <b/>
      <sz val="18"/>
      <color indexed="53"/>
      <name val="Arial Cyr"/>
      <charset val="204"/>
    </font>
    <font>
      <sz val="20"/>
      <name val="Sylfaen"/>
      <family val="1"/>
      <charset val="204"/>
    </font>
    <font>
      <sz val="16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7"/>
      <name val="Times New Roman"/>
      <family val="1"/>
      <charset val="204"/>
    </font>
    <font>
      <b/>
      <sz val="22"/>
      <name val="Times New Roman"/>
      <family val="1"/>
      <charset val="204"/>
    </font>
    <font>
      <b/>
      <u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5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3"/>
      <name val="Times New Roman"/>
      <family val="1"/>
      <charset val="204"/>
    </font>
    <font>
      <sz val="15"/>
      <name val="Times New Roman"/>
      <family val="1"/>
      <charset val="204"/>
    </font>
    <font>
      <b/>
      <sz val="12"/>
      <name val="Times New Roman"/>
      <family val="1"/>
      <charset val="204"/>
    </font>
    <font>
      <sz val="22"/>
      <name val="Times New Roman"/>
      <family val="1"/>
      <charset val="204"/>
    </font>
    <font>
      <b/>
      <sz val="14.5"/>
      <name val="Times New Roman"/>
      <family val="1"/>
      <charset val="204"/>
    </font>
    <font>
      <b/>
      <u/>
      <sz val="13.5"/>
      <name val="Times New Roman"/>
      <family val="1"/>
      <charset val="204"/>
    </font>
    <font>
      <sz val="20"/>
      <name val="Times New Roman"/>
      <family val="1"/>
      <charset val="204"/>
    </font>
    <font>
      <sz val="15"/>
      <name val="Arial Cyr"/>
      <charset val="204"/>
    </font>
    <font>
      <b/>
      <sz val="36"/>
      <name val="Times New Roman"/>
      <family val="1"/>
      <charset val="204"/>
    </font>
    <font>
      <b/>
      <sz val="21"/>
      <name val="Times New Roman"/>
      <family val="1"/>
      <charset val="204"/>
    </font>
    <font>
      <sz val="3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5" fillId="0" borderId="0"/>
    <xf numFmtId="0" fontId="1" fillId="0" borderId="0"/>
    <xf numFmtId="164" fontId="1" fillId="0" borderId="0" applyFont="0" applyFill="0" applyBorder="0" applyAlignment="0" applyProtection="0"/>
  </cellStyleXfs>
  <cellXfs count="370">
    <xf numFmtId="0" fontId="0" fillId="0" borderId="0" xfId="0"/>
    <xf numFmtId="0" fontId="0" fillId="0" borderId="0" xfId="0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5" fillId="0" borderId="0" xfId="1" applyAlignment="1">
      <alignment horizontal="left"/>
    </xf>
    <xf numFmtId="0" fontId="17" fillId="0" borderId="43" xfId="1" applyFont="1" applyFill="1" applyBorder="1" applyAlignment="1">
      <alignment horizontal="center" vertical="center"/>
    </xf>
    <xf numFmtId="0" fontId="1" fillId="0" borderId="0" xfId="2" applyFill="1" applyAlignment="1">
      <alignment horizontal="left" vertical="center"/>
    </xf>
    <xf numFmtId="0" fontId="5" fillId="2" borderId="1" xfId="2" applyFont="1" applyFill="1" applyBorder="1" applyAlignment="1">
      <alignment horizontal="left" vertical="center" wrapText="1"/>
    </xf>
    <xf numFmtId="1" fontId="3" fillId="2" borderId="45" xfId="2" applyNumberFormat="1" applyFont="1" applyFill="1" applyBorder="1" applyAlignment="1">
      <alignment horizontal="left" vertical="center" wrapText="1"/>
    </xf>
    <xf numFmtId="1" fontId="6" fillId="2" borderId="27" xfId="3" applyNumberFormat="1" applyFont="1" applyFill="1" applyBorder="1" applyAlignment="1">
      <alignment horizontal="left" vertical="center" wrapText="1"/>
    </xf>
    <xf numFmtId="0" fontId="5" fillId="2" borderId="44" xfId="2" applyFont="1" applyFill="1" applyBorder="1" applyAlignment="1">
      <alignment horizontal="left" vertical="center" wrapText="1"/>
    </xf>
    <xf numFmtId="0" fontId="3" fillId="2" borderId="2" xfId="2" applyFont="1" applyFill="1" applyBorder="1" applyAlignment="1">
      <alignment horizontal="left" vertical="center" wrapText="1"/>
    </xf>
    <xf numFmtId="1" fontId="3" fillId="2" borderId="35" xfId="2" applyNumberFormat="1" applyFont="1" applyFill="1" applyBorder="1" applyAlignment="1">
      <alignment horizontal="left" vertical="center" wrapText="1"/>
    </xf>
    <xf numFmtId="1" fontId="6" fillId="2" borderId="36" xfId="3" applyNumberFormat="1" applyFont="1" applyFill="1" applyBorder="1" applyAlignment="1">
      <alignment horizontal="left" vertical="center" wrapText="1"/>
    </xf>
    <xf numFmtId="0" fontId="12" fillId="0" borderId="7" xfId="2" applyFont="1" applyFill="1" applyBorder="1" applyAlignment="1">
      <alignment horizontal="left" vertical="center" wrapText="1"/>
    </xf>
    <xf numFmtId="0" fontId="13" fillId="0" borderId="7" xfId="2" applyFont="1" applyFill="1" applyBorder="1" applyAlignment="1">
      <alignment horizontal="left" vertical="center" wrapText="1" shrinkToFit="1"/>
    </xf>
    <xf numFmtId="0" fontId="1" fillId="0" borderId="38" xfId="2" applyFill="1" applyBorder="1" applyAlignment="1">
      <alignment horizontal="left" vertical="center"/>
    </xf>
    <xf numFmtId="0" fontId="20" fillId="0" borderId="42" xfId="2" applyFont="1" applyFill="1" applyBorder="1" applyAlignment="1">
      <alignment horizontal="left" vertical="center" wrapText="1" shrinkToFit="1"/>
    </xf>
    <xf numFmtId="0" fontId="21" fillId="0" borderId="5" xfId="2" applyFont="1" applyFill="1" applyBorder="1" applyAlignment="1">
      <alignment horizontal="left" vertical="center" wrapText="1"/>
    </xf>
    <xf numFmtId="0" fontId="22" fillId="0" borderId="5" xfId="2" applyFont="1" applyFill="1" applyBorder="1" applyAlignment="1">
      <alignment horizontal="left" vertical="top" wrapText="1"/>
    </xf>
    <xf numFmtId="1" fontId="23" fillId="0" borderId="7" xfId="2" applyNumberFormat="1" applyFont="1" applyFill="1" applyBorder="1" applyAlignment="1">
      <alignment horizontal="left" vertical="center"/>
    </xf>
    <xf numFmtId="0" fontId="21" fillId="4" borderId="5" xfId="2" applyFont="1" applyFill="1" applyBorder="1" applyAlignment="1">
      <alignment horizontal="left" vertical="center" wrapText="1"/>
    </xf>
    <xf numFmtId="1" fontId="23" fillId="4" borderId="7" xfId="2" applyNumberFormat="1" applyFont="1" applyFill="1" applyBorder="1" applyAlignment="1">
      <alignment horizontal="left" vertical="center"/>
    </xf>
    <xf numFmtId="0" fontId="27" fillId="0" borderId="7" xfId="2" applyFont="1" applyFill="1" applyBorder="1" applyAlignment="1">
      <alignment horizontal="left" vertical="center" wrapText="1"/>
    </xf>
    <xf numFmtId="0" fontId="22" fillId="0" borderId="7" xfId="2" applyFont="1" applyFill="1" applyBorder="1" applyAlignment="1">
      <alignment horizontal="left" vertical="top"/>
    </xf>
    <xf numFmtId="0" fontId="28" fillId="0" borderId="7" xfId="2" applyFont="1" applyFill="1" applyBorder="1" applyAlignment="1">
      <alignment horizontal="left" vertical="top" wrapText="1"/>
    </xf>
    <xf numFmtId="0" fontId="22" fillId="0" borderId="7" xfId="2" applyFont="1" applyFill="1" applyBorder="1" applyAlignment="1">
      <alignment horizontal="left" vertical="top" wrapText="1"/>
    </xf>
    <xf numFmtId="0" fontId="24" fillId="0" borderId="7" xfId="2" applyFont="1" applyFill="1" applyBorder="1" applyAlignment="1">
      <alignment horizontal="left" vertical="center" wrapText="1"/>
    </xf>
    <xf numFmtId="0" fontId="22" fillId="4" borderId="7" xfId="2" applyFont="1" applyFill="1" applyBorder="1" applyAlignment="1">
      <alignment horizontal="left" vertical="top" wrapText="1"/>
    </xf>
    <xf numFmtId="0" fontId="21" fillId="4" borderId="7" xfId="2" applyFont="1" applyFill="1" applyBorder="1" applyAlignment="1">
      <alignment horizontal="left" vertical="center" wrapText="1"/>
    </xf>
    <xf numFmtId="0" fontId="29" fillId="0" borderId="7" xfId="2" applyFont="1" applyFill="1" applyBorder="1" applyAlignment="1">
      <alignment horizontal="center" vertical="center" wrapText="1"/>
    </xf>
    <xf numFmtId="0" fontId="9" fillId="0" borderId="7" xfId="2" applyFont="1" applyFill="1" applyBorder="1" applyAlignment="1">
      <alignment horizontal="left" vertical="center" wrapText="1"/>
    </xf>
    <xf numFmtId="0" fontId="30" fillId="0" borderId="7" xfId="2" applyFont="1" applyFill="1" applyBorder="1" applyAlignment="1">
      <alignment horizontal="left" vertical="center" wrapText="1"/>
    </xf>
    <xf numFmtId="1" fontId="31" fillId="6" borderId="14" xfId="3" applyNumberFormat="1" applyFont="1" applyFill="1" applyBorder="1" applyAlignment="1">
      <alignment horizontal="left" vertical="center"/>
    </xf>
    <xf numFmtId="0" fontId="25" fillId="0" borderId="14" xfId="2" applyFont="1" applyFill="1" applyBorder="1" applyAlignment="1">
      <alignment horizontal="left" vertical="center" wrapText="1"/>
    </xf>
    <xf numFmtId="1" fontId="23" fillId="4" borderId="5" xfId="2" applyNumberFormat="1" applyFont="1" applyFill="1" applyBorder="1" applyAlignment="1">
      <alignment horizontal="left" vertical="center"/>
    </xf>
    <xf numFmtId="0" fontId="24" fillId="7" borderId="7" xfId="2" applyFont="1" applyFill="1" applyBorder="1" applyAlignment="1">
      <alignment horizontal="left" vertical="center" wrapText="1"/>
    </xf>
    <xf numFmtId="0" fontId="21" fillId="7" borderId="7" xfId="2" applyFont="1" applyFill="1" applyBorder="1" applyAlignment="1">
      <alignment horizontal="left" vertical="center" wrapText="1"/>
    </xf>
    <xf numFmtId="1" fontId="23" fillId="7" borderId="7" xfId="2" applyNumberFormat="1" applyFont="1" applyFill="1" applyBorder="1" applyAlignment="1">
      <alignment horizontal="left" vertical="center"/>
    </xf>
    <xf numFmtId="1" fontId="33" fillId="3" borderId="5" xfId="3" applyNumberFormat="1" applyFont="1" applyFill="1" applyBorder="1" applyAlignment="1">
      <alignment horizontal="left" vertical="center"/>
    </xf>
    <xf numFmtId="0" fontId="21" fillId="0" borderId="14" xfId="2" applyFont="1" applyFill="1" applyBorder="1" applyAlignment="1">
      <alignment horizontal="left" vertical="center" wrapText="1"/>
    </xf>
    <xf numFmtId="0" fontId="22" fillId="4" borderId="7" xfId="2" applyFont="1" applyFill="1" applyBorder="1" applyAlignment="1">
      <alignment horizontal="left" vertical="center" wrapText="1"/>
    </xf>
    <xf numFmtId="0" fontId="22" fillId="0" borderId="7" xfId="2" applyFont="1" applyFill="1" applyBorder="1" applyAlignment="1">
      <alignment horizontal="left" vertical="center"/>
    </xf>
    <xf numFmtId="0" fontId="22" fillId="4" borderId="7" xfId="2" applyFont="1" applyFill="1" applyBorder="1" applyAlignment="1">
      <alignment horizontal="left" vertical="center"/>
    </xf>
    <xf numFmtId="0" fontId="22" fillId="0" borderId="10" xfId="2" applyFont="1" applyFill="1" applyBorder="1" applyAlignment="1">
      <alignment horizontal="left" vertical="center"/>
    </xf>
    <xf numFmtId="0" fontId="22" fillId="0" borderId="10" xfId="2" applyFont="1" applyFill="1" applyBorder="1" applyAlignment="1">
      <alignment horizontal="left" vertical="center" wrapText="1"/>
    </xf>
    <xf numFmtId="0" fontId="32" fillId="0" borderId="0" xfId="2" applyFont="1" applyFill="1" applyAlignment="1">
      <alignment horizontal="left" vertical="center"/>
    </xf>
    <xf numFmtId="0" fontId="32" fillId="0" borderId="0" xfId="2" applyFont="1" applyAlignment="1">
      <alignment horizontal="left" vertical="center"/>
    </xf>
    <xf numFmtId="0" fontId="25" fillId="0" borderId="0" xfId="2" applyFont="1" applyFill="1" applyAlignment="1">
      <alignment horizontal="left" vertical="center"/>
    </xf>
    <xf numFmtId="0" fontId="35" fillId="0" borderId="3" xfId="2" applyFont="1" applyFill="1" applyBorder="1" applyAlignment="1">
      <alignment horizontal="center" vertical="center"/>
    </xf>
    <xf numFmtId="0" fontId="34" fillId="0" borderId="7" xfId="2" applyFont="1" applyFill="1" applyBorder="1" applyAlignment="1">
      <alignment horizontal="center" vertical="justify" wrapText="1"/>
    </xf>
    <xf numFmtId="0" fontId="34" fillId="0" borderId="7" xfId="2" applyFont="1" applyFill="1" applyBorder="1" applyAlignment="1">
      <alignment horizontal="left" vertical="distributed" wrapText="1"/>
    </xf>
    <xf numFmtId="0" fontId="37" fillId="4" borderId="7" xfId="2" applyFont="1" applyFill="1" applyBorder="1" applyAlignment="1">
      <alignment horizontal="left" vertical="center" wrapText="1"/>
    </xf>
    <xf numFmtId="0" fontId="33" fillId="4" borderId="7" xfId="2" applyFont="1" applyFill="1" applyBorder="1" applyAlignment="1">
      <alignment horizontal="left" vertical="center" wrapText="1"/>
    </xf>
    <xf numFmtId="0" fontId="33" fillId="0" borderId="7" xfId="2" applyFont="1" applyFill="1" applyBorder="1" applyAlignment="1">
      <alignment horizontal="left" vertical="center" wrapText="1"/>
    </xf>
    <xf numFmtId="0" fontId="37" fillId="0" borderId="10" xfId="2" applyFont="1" applyFill="1" applyBorder="1" applyAlignment="1">
      <alignment horizontal="left" vertical="center" wrapText="1"/>
    </xf>
    <xf numFmtId="0" fontId="3" fillId="0" borderId="7" xfId="2" applyFont="1" applyFill="1" applyBorder="1" applyAlignment="1">
      <alignment horizontal="left" vertical="center" wrapText="1"/>
    </xf>
    <xf numFmtId="0" fontId="3" fillId="4" borderId="7" xfId="2" applyFont="1" applyFill="1" applyBorder="1" applyAlignment="1">
      <alignment horizontal="left" vertical="center" wrapText="1"/>
    </xf>
    <xf numFmtId="0" fontId="29" fillId="4" borderId="7" xfId="2" applyFont="1" applyFill="1" applyBorder="1" applyAlignment="1">
      <alignment horizontal="left" vertical="top" wrapText="1"/>
    </xf>
    <xf numFmtId="0" fontId="8" fillId="0" borderId="5" xfId="2" applyFont="1" applyFill="1" applyBorder="1" applyAlignment="1">
      <alignment horizontal="left" vertical="center" wrapText="1"/>
    </xf>
    <xf numFmtId="0" fontId="34" fillId="0" borderId="5" xfId="2" applyFont="1" applyFill="1" applyBorder="1" applyAlignment="1">
      <alignment horizontal="left" vertical="center" wrapText="1"/>
    </xf>
    <xf numFmtId="0" fontId="33" fillId="0" borderId="7" xfId="2" applyFont="1" applyFill="1" applyBorder="1" applyAlignment="1">
      <alignment horizontal="left" vertical="center"/>
    </xf>
    <xf numFmtId="0" fontId="33" fillId="4" borderId="7" xfId="2" applyFont="1" applyFill="1" applyBorder="1" applyAlignment="1">
      <alignment horizontal="left" vertical="center"/>
    </xf>
    <xf numFmtId="0" fontId="34" fillId="0" borderId="7" xfId="2" applyFont="1" applyFill="1" applyBorder="1" applyAlignment="1">
      <alignment horizontal="left" vertical="center"/>
    </xf>
    <xf numFmtId="0" fontId="38" fillId="4" borderId="7" xfId="2" applyFont="1" applyFill="1" applyBorder="1" applyAlignment="1">
      <alignment horizontal="left" vertical="center" wrapText="1"/>
    </xf>
    <xf numFmtId="0" fontId="33" fillId="0" borderId="10" xfId="2" applyFont="1" applyFill="1" applyBorder="1" applyAlignment="1">
      <alignment horizontal="left" vertical="center"/>
    </xf>
    <xf numFmtId="0" fontId="34" fillId="0" borderId="4" xfId="2" applyFont="1" applyFill="1" applyBorder="1" applyAlignment="1">
      <alignment horizontal="center" vertical="center"/>
    </xf>
    <xf numFmtId="0" fontId="34" fillId="0" borderId="6" xfId="2" applyFont="1" applyFill="1" applyBorder="1" applyAlignment="1">
      <alignment horizontal="center" vertical="center"/>
    </xf>
    <xf numFmtId="0" fontId="34" fillId="4" borderId="6" xfId="2" applyFont="1" applyFill="1" applyBorder="1" applyAlignment="1">
      <alignment horizontal="center" vertical="center"/>
    </xf>
    <xf numFmtId="0" fontId="34" fillId="4" borderId="6" xfId="2" applyFont="1" applyFill="1" applyBorder="1" applyAlignment="1">
      <alignment horizontal="center" vertical="center" wrapText="1"/>
    </xf>
    <xf numFmtId="0" fontId="34" fillId="3" borderId="6" xfId="2" applyFont="1" applyFill="1" applyBorder="1" applyAlignment="1">
      <alignment horizontal="center" vertical="center"/>
    </xf>
    <xf numFmtId="0" fontId="29" fillId="0" borderId="9" xfId="2" applyFont="1" applyFill="1" applyBorder="1" applyAlignment="1">
      <alignment horizontal="center" vertical="center"/>
    </xf>
    <xf numFmtId="0" fontId="34" fillId="0" borderId="5" xfId="2" applyFont="1" applyFill="1" applyBorder="1" applyAlignment="1">
      <alignment horizontal="left" vertical="center"/>
    </xf>
    <xf numFmtId="0" fontId="34" fillId="4" borderId="7" xfId="2" applyFont="1" applyFill="1" applyBorder="1" applyAlignment="1">
      <alignment horizontal="left" vertical="center"/>
    </xf>
    <xf numFmtId="0" fontId="34" fillId="7" borderId="7" xfId="2" applyFont="1" applyFill="1" applyBorder="1" applyAlignment="1">
      <alignment horizontal="left" vertical="center"/>
    </xf>
    <xf numFmtId="0" fontId="40" fillId="0" borderId="7" xfId="2" applyFont="1" applyFill="1" applyBorder="1" applyAlignment="1">
      <alignment horizontal="left" vertical="top" wrapText="1"/>
    </xf>
    <xf numFmtId="0" fontId="37" fillId="7" borderId="7" xfId="2" applyFont="1" applyFill="1" applyBorder="1" applyAlignment="1">
      <alignment horizontal="left" vertical="center" wrapText="1"/>
    </xf>
    <xf numFmtId="0" fontId="29" fillId="4" borderId="5" xfId="2" applyFont="1" applyFill="1" applyBorder="1" applyAlignment="1">
      <alignment horizontal="left" vertical="top" wrapText="1"/>
    </xf>
    <xf numFmtId="0" fontId="29" fillId="0" borderId="7" xfId="2" applyFont="1" applyFill="1" applyBorder="1" applyAlignment="1">
      <alignment horizontal="center" vertical="distributed" wrapText="1"/>
    </xf>
    <xf numFmtId="0" fontId="34" fillId="0" borderId="7" xfId="2" applyFont="1" applyFill="1" applyBorder="1" applyAlignment="1">
      <alignment vertical="distributed" wrapText="1"/>
    </xf>
    <xf numFmtId="0" fontId="36" fillId="0" borderId="7" xfId="2" applyFont="1" applyFill="1" applyBorder="1" applyAlignment="1">
      <alignment horizontal="left" vertical="center" wrapText="1"/>
    </xf>
    <xf numFmtId="0" fontId="42" fillId="0" borderId="7" xfId="2" applyFont="1" applyFill="1" applyBorder="1" applyAlignment="1">
      <alignment horizontal="left" vertical="center"/>
    </xf>
    <xf numFmtId="0" fontId="43" fillId="0" borderId="7" xfId="2" applyFont="1" applyFill="1" applyBorder="1" applyAlignment="1">
      <alignment horizontal="left" vertical="center" wrapText="1"/>
    </xf>
    <xf numFmtId="0" fontId="40" fillId="4" borderId="7" xfId="2" applyFont="1" applyFill="1" applyBorder="1" applyAlignment="1">
      <alignment horizontal="left" vertical="center" wrapText="1"/>
    </xf>
    <xf numFmtId="0" fontId="33" fillId="0" borderId="7" xfId="2" applyFont="1" applyFill="1" applyBorder="1" applyAlignment="1">
      <alignment horizontal="center" vertical="center" wrapText="1"/>
    </xf>
    <xf numFmtId="1" fontId="44" fillId="4" borderId="7" xfId="2" applyNumberFormat="1" applyFont="1" applyFill="1" applyBorder="1" applyAlignment="1">
      <alignment horizontal="left" vertical="center"/>
    </xf>
    <xf numFmtId="1" fontId="44" fillId="4" borderId="14" xfId="3" applyNumberFormat="1" applyFont="1" applyFill="1" applyBorder="1" applyAlignment="1">
      <alignment horizontal="left" vertical="center"/>
    </xf>
    <xf numFmtId="1" fontId="44" fillId="7" borderId="7" xfId="2" applyNumberFormat="1" applyFont="1" applyFill="1" applyBorder="1" applyAlignment="1">
      <alignment horizontal="left" vertical="center"/>
    </xf>
    <xf numFmtId="1" fontId="34" fillId="2" borderId="7" xfId="3" applyNumberFormat="1" applyFont="1" applyFill="1" applyBorder="1" applyAlignment="1">
      <alignment horizontal="left" vertical="center" wrapText="1"/>
    </xf>
    <xf numFmtId="1" fontId="44" fillId="6" borderId="5" xfId="3" applyNumberFormat="1" applyFont="1" applyFill="1" applyBorder="1" applyAlignment="1">
      <alignment horizontal="left" vertical="center"/>
    </xf>
    <xf numFmtId="1" fontId="37" fillId="4" borderId="7" xfId="3" applyNumberFormat="1" applyFont="1" applyFill="1" applyBorder="1" applyAlignment="1">
      <alignment horizontal="left" vertical="center" wrapText="1"/>
    </xf>
    <xf numFmtId="0" fontId="12" fillId="8" borderId="5" xfId="2" applyFont="1" applyFill="1" applyBorder="1" applyAlignment="1">
      <alignment horizontal="left" vertical="center" wrapText="1"/>
    </xf>
    <xf numFmtId="0" fontId="13" fillId="8" borderId="5" xfId="2" applyFont="1" applyFill="1" applyBorder="1" applyAlignment="1">
      <alignment horizontal="left" vertical="center" wrapText="1" shrinkToFit="1"/>
    </xf>
    <xf numFmtId="0" fontId="4" fillId="8" borderId="13" xfId="2" applyFont="1" applyFill="1" applyBorder="1" applyAlignment="1">
      <alignment horizontal="left" vertical="center"/>
    </xf>
    <xf numFmtId="165" fontId="23" fillId="8" borderId="18" xfId="2" applyNumberFormat="1" applyFont="1" applyFill="1" applyBorder="1" applyAlignment="1">
      <alignment horizontal="left" vertical="center"/>
    </xf>
    <xf numFmtId="2" fontId="23" fillId="8" borderId="7" xfId="2" applyNumberFormat="1" applyFont="1" applyFill="1" applyBorder="1" applyAlignment="1">
      <alignment horizontal="left" vertical="center"/>
    </xf>
    <xf numFmtId="2" fontId="25" fillId="8" borderId="5" xfId="2" applyNumberFormat="1" applyFont="1" applyFill="1" applyBorder="1" applyAlignment="1">
      <alignment horizontal="left" vertical="center"/>
    </xf>
    <xf numFmtId="2" fontId="25" fillId="8" borderId="7" xfId="2" applyNumberFormat="1" applyFont="1" applyFill="1" applyBorder="1" applyAlignment="1">
      <alignment horizontal="left" vertical="center"/>
    </xf>
    <xf numFmtId="2" fontId="26" fillId="8" borderId="7" xfId="2" applyNumberFormat="1" applyFont="1" applyFill="1" applyBorder="1" applyAlignment="1">
      <alignment horizontal="left" vertical="center"/>
    </xf>
    <xf numFmtId="0" fontId="34" fillId="2" borderId="14" xfId="2" applyFont="1" applyFill="1" applyBorder="1" applyAlignment="1">
      <alignment horizontal="left" vertical="center" wrapText="1"/>
    </xf>
    <xf numFmtId="1" fontId="34" fillId="2" borderId="7" xfId="2" applyNumberFormat="1" applyFont="1" applyFill="1" applyBorder="1" applyAlignment="1">
      <alignment horizontal="left" vertical="center" wrapText="1"/>
    </xf>
    <xf numFmtId="0" fontId="37" fillId="0" borderId="40" xfId="2" applyFont="1" applyFill="1" applyBorder="1" applyAlignment="1">
      <alignment horizontal="left" vertical="center"/>
    </xf>
    <xf numFmtId="0" fontId="51" fillId="0" borderId="28" xfId="2" applyFont="1" applyFill="1" applyBorder="1" applyAlignment="1">
      <alignment horizontal="left" vertical="center"/>
    </xf>
    <xf numFmtId="0" fontId="51" fillId="0" borderId="29" xfId="2" applyFont="1" applyFill="1" applyBorder="1" applyAlignment="1">
      <alignment horizontal="left" vertical="center"/>
    </xf>
    <xf numFmtId="0" fontId="37" fillId="0" borderId="3" xfId="2" applyFont="1" applyFill="1" applyBorder="1" applyAlignment="1">
      <alignment horizontal="left" vertical="center"/>
    </xf>
    <xf numFmtId="0" fontId="37" fillId="0" borderId="41" xfId="2" applyFont="1" applyFill="1" applyBorder="1" applyAlignment="1">
      <alignment horizontal="left" vertical="center"/>
    </xf>
    <xf numFmtId="0" fontId="51" fillId="0" borderId="31" xfId="2" applyFont="1" applyFill="1" applyBorder="1" applyAlignment="1">
      <alignment horizontal="left" vertical="center"/>
    </xf>
    <xf numFmtId="1" fontId="55" fillId="0" borderId="28" xfId="2" applyNumberFormat="1" applyFont="1" applyFill="1" applyBorder="1" applyAlignment="1">
      <alignment horizontal="left" vertical="center"/>
    </xf>
    <xf numFmtId="1" fontId="55" fillId="0" borderId="31" xfId="2" applyNumberFormat="1" applyFont="1" applyFill="1" applyBorder="1" applyAlignment="1">
      <alignment horizontal="left" vertical="center"/>
    </xf>
    <xf numFmtId="0" fontId="55" fillId="0" borderId="29" xfId="2" applyFont="1" applyFill="1" applyBorder="1" applyAlignment="1">
      <alignment horizontal="left" vertical="center"/>
    </xf>
    <xf numFmtId="1" fontId="55" fillId="0" borderId="29" xfId="2" applyNumberFormat="1" applyFont="1" applyFill="1" applyBorder="1" applyAlignment="1">
      <alignment horizontal="left" vertical="center"/>
    </xf>
    <xf numFmtId="0" fontId="56" fillId="8" borderId="7" xfId="2" applyFont="1" applyFill="1" applyBorder="1" applyAlignment="1">
      <alignment horizontal="left" vertical="center"/>
    </xf>
    <xf numFmtId="0" fontId="55" fillId="0" borderId="32" xfId="2" applyFont="1" applyFill="1" applyBorder="1" applyAlignment="1">
      <alignment horizontal="left" vertical="center"/>
    </xf>
    <xf numFmtId="1" fontId="58" fillId="0" borderId="41" xfId="2" applyNumberFormat="1" applyFont="1" applyFill="1" applyBorder="1" applyAlignment="1">
      <alignment horizontal="left" vertical="center"/>
    </xf>
    <xf numFmtId="1" fontId="58" fillId="0" borderId="43" xfId="2" applyNumberFormat="1" applyFont="1" applyFill="1" applyBorder="1" applyAlignment="1">
      <alignment horizontal="left" vertical="center"/>
    </xf>
    <xf numFmtId="0" fontId="55" fillId="0" borderId="30" xfId="2" applyFont="1" applyFill="1" applyBorder="1" applyAlignment="1">
      <alignment horizontal="left" vertical="center"/>
    </xf>
    <xf numFmtId="165" fontId="57" fillId="0" borderId="18" xfId="2" applyNumberFormat="1" applyFont="1" applyFill="1" applyBorder="1" applyAlignment="1">
      <alignment horizontal="left" vertical="center"/>
    </xf>
    <xf numFmtId="0" fontId="6" fillId="0" borderId="7" xfId="2" applyFont="1" applyFill="1" applyBorder="1" applyAlignment="1">
      <alignment horizontal="left" vertical="center" wrapText="1"/>
    </xf>
    <xf numFmtId="0" fontId="29" fillId="4" borderId="5" xfId="2" applyFont="1" applyFill="1" applyBorder="1" applyAlignment="1">
      <alignment horizontal="left" vertical="center" wrapText="1"/>
    </xf>
    <xf numFmtId="0" fontId="29" fillId="0" borderId="7" xfId="2" applyFont="1" applyFill="1" applyBorder="1" applyAlignment="1">
      <alignment horizontal="left" vertical="center" wrapText="1"/>
    </xf>
    <xf numFmtId="0" fontId="43" fillId="0" borderId="7" xfId="2" applyFont="1" applyFill="1" applyBorder="1" applyAlignment="1">
      <alignment horizontal="left" vertical="justify" wrapText="1"/>
    </xf>
    <xf numFmtId="2" fontId="23" fillId="4" borderId="7" xfId="2" applyNumberFormat="1" applyFont="1" applyFill="1" applyBorder="1" applyAlignment="1">
      <alignment horizontal="left" vertical="center"/>
    </xf>
    <xf numFmtId="1" fontId="56" fillId="8" borderId="34" xfId="2" applyNumberFormat="1" applyFont="1" applyFill="1" applyBorder="1" applyAlignment="1">
      <alignment horizontal="left" vertical="center"/>
    </xf>
    <xf numFmtId="1" fontId="56" fillId="8" borderId="33" xfId="2" applyNumberFormat="1" applyFont="1" applyFill="1" applyBorder="1" applyAlignment="1">
      <alignment horizontal="left" vertical="center"/>
    </xf>
    <xf numFmtId="0" fontId="56" fillId="8" borderId="29" xfId="2" applyFont="1" applyFill="1" applyBorder="1" applyAlignment="1">
      <alignment horizontal="left" vertical="center"/>
    </xf>
    <xf numFmtId="1" fontId="56" fillId="8" borderId="29" xfId="2" applyNumberFormat="1" applyFont="1" applyFill="1" applyBorder="1" applyAlignment="1">
      <alignment horizontal="left" vertical="center"/>
    </xf>
    <xf numFmtId="1" fontId="56" fillId="8" borderId="32" xfId="2" applyNumberFormat="1" applyFont="1" applyFill="1" applyBorder="1" applyAlignment="1">
      <alignment horizontal="left" vertical="center"/>
    </xf>
    <xf numFmtId="1" fontId="56" fillId="8" borderId="7" xfId="2" applyNumberFormat="1" applyFont="1" applyFill="1" applyBorder="1" applyAlignment="1">
      <alignment horizontal="left" vertical="center"/>
    </xf>
    <xf numFmtId="0" fontId="56" fillId="8" borderId="33" xfId="2" applyFont="1" applyFill="1" applyBorder="1" applyAlignment="1">
      <alignment horizontal="left" vertical="center"/>
    </xf>
    <xf numFmtId="1" fontId="56" fillId="8" borderId="30" xfId="2" applyNumberFormat="1" applyFont="1" applyFill="1" applyBorder="1" applyAlignment="1">
      <alignment horizontal="left" vertical="center"/>
    </xf>
    <xf numFmtId="1" fontId="59" fillId="8" borderId="14" xfId="2" applyNumberFormat="1" applyFont="1" applyFill="1" applyBorder="1" applyAlignment="1">
      <alignment horizontal="left" vertical="center"/>
    </xf>
    <xf numFmtId="1" fontId="60" fillId="8" borderId="14" xfId="2" applyNumberFormat="1" applyFont="1" applyFill="1" applyBorder="1" applyAlignment="1">
      <alignment horizontal="left" vertical="center"/>
    </xf>
    <xf numFmtId="165" fontId="57" fillId="0" borderId="5" xfId="2" applyNumberFormat="1" applyFont="1" applyFill="1" applyBorder="1" applyAlignment="1">
      <alignment horizontal="left" vertical="center"/>
    </xf>
    <xf numFmtId="1" fontId="57" fillId="0" borderId="5" xfId="2" applyNumberFormat="1" applyFont="1" applyFill="1" applyBorder="1" applyAlignment="1">
      <alignment horizontal="left" vertical="center"/>
    </xf>
    <xf numFmtId="1" fontId="54" fillId="0" borderId="5" xfId="2" applyNumberFormat="1" applyFont="1" applyFill="1" applyBorder="1" applyAlignment="1">
      <alignment horizontal="left" vertical="center"/>
    </xf>
    <xf numFmtId="2" fontId="54" fillId="0" borderId="5" xfId="2" applyNumberFormat="1" applyFont="1" applyFill="1" applyBorder="1" applyAlignment="1">
      <alignment horizontal="left" vertical="center"/>
    </xf>
    <xf numFmtId="0" fontId="55" fillId="8" borderId="7" xfId="2" applyFont="1" applyFill="1" applyBorder="1" applyAlignment="1">
      <alignment horizontal="left" vertical="center"/>
    </xf>
    <xf numFmtId="165" fontId="57" fillId="8" borderId="18" xfId="2" applyNumberFormat="1" applyFont="1" applyFill="1" applyBorder="1" applyAlignment="1">
      <alignment horizontal="left" vertical="center"/>
    </xf>
    <xf numFmtId="2" fontId="54" fillId="8" borderId="7" xfId="2" applyNumberFormat="1" applyFont="1" applyFill="1" applyBorder="1" applyAlignment="1">
      <alignment horizontal="left" vertical="center"/>
    </xf>
    <xf numFmtId="165" fontId="57" fillId="0" borderId="17" xfId="2" applyNumberFormat="1" applyFont="1" applyFill="1" applyBorder="1" applyAlignment="1">
      <alignment horizontal="left" vertical="center"/>
    </xf>
    <xf numFmtId="1" fontId="54" fillId="0" borderId="17" xfId="2" applyNumberFormat="1" applyFont="1" applyFill="1" applyBorder="1" applyAlignment="1">
      <alignment horizontal="left" vertical="center"/>
    </xf>
    <xf numFmtId="2" fontId="54" fillId="0" borderId="17" xfId="2" applyNumberFormat="1" applyFont="1" applyFill="1" applyBorder="1" applyAlignment="1">
      <alignment horizontal="left" vertical="center"/>
    </xf>
    <xf numFmtId="0" fontId="62" fillId="8" borderId="42" xfId="2" applyFont="1" applyFill="1" applyBorder="1" applyAlignment="1">
      <alignment horizontal="left" vertical="center" wrapText="1"/>
    </xf>
    <xf numFmtId="0" fontId="62" fillId="0" borderId="27" xfId="2" applyFont="1" applyFill="1" applyBorder="1" applyAlignment="1">
      <alignment horizontal="left" vertical="center" wrapText="1"/>
    </xf>
    <xf numFmtId="2" fontId="63" fillId="0" borderId="29" xfId="2" applyNumberFormat="1" applyFont="1" applyFill="1" applyBorder="1" applyAlignment="1">
      <alignment horizontal="left" vertical="center"/>
    </xf>
    <xf numFmtId="2" fontId="63" fillId="0" borderId="29" xfId="2" applyNumberFormat="1" applyFont="1" applyFill="1" applyBorder="1" applyAlignment="1">
      <alignment horizontal="left" vertical="center" wrapText="1"/>
    </xf>
    <xf numFmtId="2" fontId="64" fillId="0" borderId="41" xfId="2" applyNumberFormat="1" applyFont="1" applyFill="1" applyBorder="1" applyAlignment="1">
      <alignment horizontal="left" vertical="center"/>
    </xf>
    <xf numFmtId="0" fontId="65" fillId="8" borderId="7" xfId="2" applyFont="1" applyFill="1" applyBorder="1" applyAlignment="1">
      <alignment horizontal="left" vertical="center"/>
    </xf>
    <xf numFmtId="0" fontId="47" fillId="0" borderId="32" xfId="2" applyFont="1" applyFill="1" applyBorder="1" applyAlignment="1">
      <alignment horizontal="left" vertical="center" wrapText="1"/>
    </xf>
    <xf numFmtId="0" fontId="66" fillId="8" borderId="8" xfId="2" applyFont="1" applyFill="1" applyBorder="1" applyAlignment="1">
      <alignment horizontal="left" vertical="center" wrapText="1"/>
    </xf>
    <xf numFmtId="0" fontId="66" fillId="0" borderId="42" xfId="2" applyFont="1" applyFill="1" applyBorder="1" applyAlignment="1">
      <alignment horizontal="left" vertical="center" wrapText="1"/>
    </xf>
    <xf numFmtId="1" fontId="33" fillId="6" borderId="5" xfId="3" applyNumberFormat="1" applyFont="1" applyFill="1" applyBorder="1" applyAlignment="1">
      <alignment horizontal="left" vertical="center"/>
    </xf>
    <xf numFmtId="1" fontId="67" fillId="0" borderId="7" xfId="2" applyNumberFormat="1" applyFont="1" applyFill="1" applyBorder="1" applyAlignment="1">
      <alignment horizontal="left" vertical="center"/>
    </xf>
    <xf numFmtId="1" fontId="67" fillId="4" borderId="7" xfId="2" applyNumberFormat="1" applyFont="1" applyFill="1" applyBorder="1" applyAlignment="1">
      <alignment horizontal="left" vertical="center"/>
    </xf>
    <xf numFmtId="1" fontId="33" fillId="4" borderId="7" xfId="2" applyNumberFormat="1" applyFont="1" applyFill="1" applyBorder="1" applyAlignment="1">
      <alignment horizontal="left" vertical="center"/>
    </xf>
    <xf numFmtId="0" fontId="34" fillId="0" borderId="7" xfId="2" applyFont="1" applyFill="1" applyBorder="1" applyAlignment="1">
      <alignment horizontal="left" vertical="justify" wrapText="1"/>
    </xf>
    <xf numFmtId="0" fontId="34" fillId="4" borderId="7" xfId="2" applyFont="1" applyFill="1" applyBorder="1" applyAlignment="1">
      <alignment horizontal="left" vertical="center" wrapText="1"/>
    </xf>
    <xf numFmtId="0" fontId="22" fillId="0" borderId="7" xfId="2" applyFont="1" applyFill="1" applyBorder="1" applyAlignment="1">
      <alignment horizontal="left" vertical="center" wrapText="1"/>
    </xf>
    <xf numFmtId="0" fontId="34" fillId="0" borderId="7" xfId="2" applyFont="1" applyFill="1" applyBorder="1" applyAlignment="1">
      <alignment horizontal="left" vertical="center" wrapText="1"/>
    </xf>
    <xf numFmtId="0" fontId="37" fillId="0" borderId="7" xfId="2" applyFont="1" applyFill="1" applyBorder="1" applyAlignment="1">
      <alignment horizontal="left" vertical="center" wrapText="1"/>
    </xf>
    <xf numFmtId="0" fontId="21" fillId="0" borderId="7" xfId="2" applyFont="1" applyFill="1" applyBorder="1" applyAlignment="1">
      <alignment horizontal="left" vertical="center" wrapText="1"/>
    </xf>
    <xf numFmtId="2" fontId="29" fillId="4" borderId="7" xfId="2" applyNumberFormat="1" applyFont="1" applyFill="1" applyBorder="1" applyAlignment="1">
      <alignment horizontal="left" vertical="center"/>
    </xf>
    <xf numFmtId="0" fontId="6" fillId="9" borderId="7" xfId="2" applyFont="1" applyFill="1" applyBorder="1" applyAlignment="1">
      <alignment horizontal="left" vertical="top" wrapText="1"/>
    </xf>
    <xf numFmtId="0" fontId="3" fillId="9" borderId="7" xfId="2" applyFont="1" applyFill="1" applyBorder="1" applyAlignment="1">
      <alignment horizontal="left" vertical="top" wrapText="1"/>
    </xf>
    <xf numFmtId="0" fontId="72" fillId="9" borderId="7" xfId="2" applyFont="1" applyFill="1" applyBorder="1" applyAlignment="1">
      <alignment horizontal="left" vertical="top" wrapText="1"/>
    </xf>
    <xf numFmtId="1" fontId="8" fillId="9" borderId="7" xfId="2" applyNumberFormat="1" applyFont="1" applyFill="1" applyBorder="1" applyAlignment="1">
      <alignment horizontal="left" vertical="top" wrapText="1"/>
    </xf>
    <xf numFmtId="0" fontId="10" fillId="9" borderId="7" xfId="2" applyFont="1" applyFill="1" applyBorder="1" applyAlignment="1">
      <alignment horizontal="left" vertical="top" wrapText="1"/>
    </xf>
    <xf numFmtId="0" fontId="9" fillId="0" borderId="0" xfId="0" applyFont="1" applyFill="1" applyAlignment="1">
      <alignment horizontal="left" vertical="top"/>
    </xf>
    <xf numFmtId="0" fontId="68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/>
    </xf>
    <xf numFmtId="0" fontId="74" fillId="9" borderId="7" xfId="2" applyFont="1" applyFill="1" applyBorder="1" applyAlignment="1">
      <alignment horizontal="left" vertical="top"/>
    </xf>
    <xf numFmtId="0" fontId="74" fillId="9" borderId="7" xfId="2" applyFont="1" applyFill="1" applyBorder="1" applyAlignment="1">
      <alignment horizontal="left" vertical="top" wrapText="1"/>
    </xf>
    <xf numFmtId="0" fontId="8" fillId="9" borderId="6" xfId="2" applyFont="1" applyFill="1" applyBorder="1" applyAlignment="1">
      <alignment horizontal="left" vertical="top"/>
    </xf>
    <xf numFmtId="0" fontId="68" fillId="9" borderId="7" xfId="2" applyFont="1" applyFill="1" applyBorder="1" applyAlignment="1">
      <alignment horizontal="left" vertical="top"/>
    </xf>
    <xf numFmtId="0" fontId="6" fillId="9" borderId="7" xfId="0" applyFont="1" applyFill="1" applyBorder="1" applyAlignment="1">
      <alignment horizontal="left" vertical="top" wrapText="1"/>
    </xf>
    <xf numFmtId="0" fontId="8" fillId="9" borderId="7" xfId="0" applyFont="1" applyFill="1" applyBorder="1" applyAlignment="1">
      <alignment horizontal="left" vertical="top" wrapText="1"/>
    </xf>
    <xf numFmtId="0" fontId="68" fillId="9" borderId="7" xfId="0" applyFont="1" applyFill="1" applyBorder="1" applyAlignment="1">
      <alignment horizontal="left" vertical="top"/>
    </xf>
    <xf numFmtId="0" fontId="8" fillId="9" borderId="6" xfId="2" applyFont="1" applyFill="1" applyBorder="1" applyAlignment="1">
      <alignment horizontal="left" vertical="top" wrapText="1"/>
    </xf>
    <xf numFmtId="1" fontId="76" fillId="9" borderId="7" xfId="3" applyNumberFormat="1" applyFont="1" applyFill="1" applyBorder="1" applyAlignment="1">
      <alignment horizontal="left" vertical="top"/>
    </xf>
    <xf numFmtId="2" fontId="8" fillId="9" borderId="7" xfId="2" applyNumberFormat="1" applyFont="1" applyFill="1" applyBorder="1" applyAlignment="1">
      <alignment horizontal="center" vertical="top"/>
    </xf>
    <xf numFmtId="0" fontId="8" fillId="9" borderId="9" xfId="2" applyFont="1" applyFill="1" applyBorder="1" applyAlignment="1">
      <alignment horizontal="left" vertical="top"/>
    </xf>
    <xf numFmtId="0" fontId="8" fillId="9" borderId="10" xfId="2" applyFont="1" applyFill="1" applyBorder="1" applyAlignment="1">
      <alignment horizontal="left" vertical="top" wrapText="1"/>
    </xf>
    <xf numFmtId="0" fontId="68" fillId="9" borderId="10" xfId="2" applyFont="1" applyFill="1" applyBorder="1" applyAlignment="1">
      <alignment horizontal="left" vertical="top"/>
    </xf>
    <xf numFmtId="0" fontId="6" fillId="9" borderId="10" xfId="2" applyFont="1" applyFill="1" applyBorder="1" applyAlignment="1">
      <alignment horizontal="left" vertical="top" wrapText="1"/>
    </xf>
    <xf numFmtId="0" fontId="69" fillId="9" borderId="7" xfId="0" applyFont="1" applyFill="1" applyBorder="1" applyAlignment="1">
      <alignment horizontal="left" vertical="top"/>
    </xf>
    <xf numFmtId="0" fontId="70" fillId="9" borderId="7" xfId="2" applyFont="1" applyFill="1" applyBorder="1" applyAlignment="1">
      <alignment horizontal="left" vertical="top" wrapText="1"/>
    </xf>
    <xf numFmtId="0" fontId="71" fillId="9" borderId="7" xfId="2" applyFont="1" applyFill="1" applyBorder="1" applyAlignment="1">
      <alignment horizontal="left" vertical="top" wrapText="1"/>
    </xf>
    <xf numFmtId="0" fontId="68" fillId="9" borderId="7" xfId="2" applyFont="1" applyFill="1" applyBorder="1" applyAlignment="1">
      <alignment horizontal="left" vertical="top" wrapText="1"/>
    </xf>
    <xf numFmtId="0" fontId="8" fillId="9" borderId="7" xfId="2" applyFont="1" applyFill="1" applyBorder="1" applyAlignment="1">
      <alignment horizontal="left" vertical="top"/>
    </xf>
    <xf numFmtId="0" fontId="70" fillId="9" borderId="7" xfId="0" applyFont="1" applyFill="1" applyBorder="1" applyAlignment="1">
      <alignment horizontal="left" vertical="top" wrapText="1"/>
    </xf>
    <xf numFmtId="0" fontId="8" fillId="8" borderId="7" xfId="2" applyFont="1" applyFill="1" applyBorder="1" applyAlignment="1">
      <alignment horizontal="left" vertical="top"/>
    </xf>
    <xf numFmtId="0" fontId="72" fillId="8" borderId="7" xfId="0" applyFont="1" applyFill="1" applyBorder="1" applyAlignment="1">
      <alignment horizontal="left" vertical="top"/>
    </xf>
    <xf numFmtId="0" fontId="78" fillId="9" borderId="7" xfId="2" applyFont="1" applyFill="1" applyBorder="1" applyAlignment="1">
      <alignment horizontal="left" vertical="top" wrapText="1"/>
    </xf>
    <xf numFmtId="0" fontId="79" fillId="9" borderId="7" xfId="2" applyFont="1" applyFill="1" applyBorder="1" applyAlignment="1">
      <alignment horizontal="left" vertical="top" wrapText="1"/>
    </xf>
    <xf numFmtId="0" fontId="9" fillId="9" borderId="7" xfId="2" applyFont="1" applyFill="1" applyBorder="1" applyAlignment="1">
      <alignment horizontal="left" vertical="top" wrapText="1"/>
    </xf>
    <xf numFmtId="0" fontId="8" fillId="9" borderId="7" xfId="2" applyFont="1" applyFill="1" applyBorder="1" applyAlignment="1">
      <alignment horizontal="left" vertical="top" wrapText="1"/>
    </xf>
    <xf numFmtId="1" fontId="82" fillId="9" borderId="7" xfId="2" applyNumberFormat="1" applyFont="1" applyFill="1" applyBorder="1" applyAlignment="1">
      <alignment horizontal="left" vertical="top"/>
    </xf>
    <xf numFmtId="1" fontId="82" fillId="9" borderId="7" xfId="2" applyNumberFormat="1" applyFont="1" applyFill="1" applyBorder="1" applyAlignment="1">
      <alignment horizontal="left" vertical="top" wrapText="1"/>
    </xf>
    <xf numFmtId="1" fontId="8" fillId="9" borderId="7" xfId="3" applyNumberFormat="1" applyFont="1" applyFill="1" applyBorder="1" applyAlignment="1">
      <alignment horizontal="left" vertical="top" wrapText="1"/>
    </xf>
    <xf numFmtId="0" fontId="3" fillId="8" borderId="7" xfId="0" applyFont="1" applyFill="1" applyBorder="1" applyAlignment="1">
      <alignment horizontal="center" vertical="center" wrapText="1"/>
    </xf>
    <xf numFmtId="0" fontId="27" fillId="9" borderId="6" xfId="2" applyFont="1" applyFill="1" applyBorder="1" applyAlignment="1">
      <alignment horizontal="left" vertical="top" wrapText="1"/>
    </xf>
    <xf numFmtId="1" fontId="8" fillId="9" borderId="53" xfId="3" applyNumberFormat="1" applyFont="1" applyFill="1" applyBorder="1" applyAlignment="1">
      <alignment horizontal="left" vertical="top" wrapText="1"/>
    </xf>
    <xf numFmtId="0" fontId="8" fillId="9" borderId="6" xfId="0" applyFont="1" applyFill="1" applyBorder="1" applyAlignment="1">
      <alignment horizontal="left" vertical="top"/>
    </xf>
    <xf numFmtId="0" fontId="8" fillId="8" borderId="6" xfId="2" applyFont="1" applyFill="1" applyBorder="1" applyAlignment="1">
      <alignment horizontal="left" vertical="top"/>
    </xf>
    <xf numFmtId="2" fontId="8" fillId="9" borderId="53" xfId="2" applyNumberFormat="1" applyFont="1" applyFill="1" applyBorder="1" applyAlignment="1">
      <alignment horizontal="left" vertical="top" wrapText="1"/>
    </xf>
    <xf numFmtId="1" fontId="82" fillId="9" borderId="10" xfId="2" applyNumberFormat="1" applyFont="1" applyFill="1" applyBorder="1" applyAlignment="1">
      <alignment horizontal="left" vertical="top"/>
    </xf>
    <xf numFmtId="1" fontId="6" fillId="8" borderId="7" xfId="2" applyNumberFormat="1" applyFont="1" applyFill="1" applyBorder="1" applyAlignment="1">
      <alignment horizontal="left" vertical="top" wrapText="1"/>
    </xf>
    <xf numFmtId="0" fontId="8" fillId="8" borderId="7" xfId="0" applyFont="1" applyFill="1" applyBorder="1" applyAlignment="1">
      <alignment horizontal="center" vertical="center" wrapText="1"/>
    </xf>
    <xf numFmtId="0" fontId="8" fillId="9" borderId="7" xfId="2" applyFont="1" applyFill="1" applyBorder="1" applyAlignment="1">
      <alignment horizontal="left" vertical="top" wrapText="1"/>
    </xf>
    <xf numFmtId="0" fontId="6" fillId="9" borderId="7" xfId="2" applyFont="1" applyFill="1" applyBorder="1" applyAlignment="1">
      <alignment horizontal="left" vertical="top" wrapText="1"/>
    </xf>
    <xf numFmtId="0" fontId="79" fillId="9" borderId="7" xfId="2" applyFont="1" applyFill="1" applyBorder="1" applyAlignment="1">
      <alignment horizontal="left" vertical="top" wrapText="1"/>
    </xf>
    <xf numFmtId="0" fontId="10" fillId="9" borderId="7" xfId="2" applyFont="1" applyFill="1" applyBorder="1" applyAlignment="1">
      <alignment horizontal="left" vertical="top" wrapText="1"/>
    </xf>
    <xf numFmtId="0" fontId="70" fillId="9" borderId="7" xfId="2" applyFont="1" applyFill="1" applyBorder="1" applyAlignment="1">
      <alignment horizontal="left" vertical="center"/>
    </xf>
    <xf numFmtId="0" fontId="8" fillId="9" borderId="7" xfId="2" applyFont="1" applyFill="1" applyBorder="1" applyAlignment="1">
      <alignment horizontal="left" vertical="center" wrapText="1"/>
    </xf>
    <xf numFmtId="0" fontId="70" fillId="9" borderId="7" xfId="2" applyFont="1" applyFill="1" applyBorder="1" applyAlignment="1">
      <alignment horizontal="center" vertical="center" wrapText="1"/>
    </xf>
    <xf numFmtId="0" fontId="3" fillId="8" borderId="7" xfId="2" applyFont="1" applyFill="1" applyBorder="1" applyAlignment="1">
      <alignment horizontal="left" vertical="top" wrapText="1"/>
    </xf>
    <xf numFmtId="0" fontId="79" fillId="9" borderId="7" xfId="0" applyFont="1" applyFill="1" applyBorder="1" applyAlignment="1">
      <alignment horizontal="left" vertical="top" wrapText="1"/>
    </xf>
    <xf numFmtId="0" fontId="81" fillId="9" borderId="7" xfId="0" applyFont="1" applyFill="1" applyBorder="1" applyAlignment="1">
      <alignment horizontal="left" vertical="top" wrapText="1"/>
    </xf>
    <xf numFmtId="1" fontId="81" fillId="9" borderId="7" xfId="2" applyNumberFormat="1" applyFont="1" applyFill="1" applyBorder="1" applyAlignment="1">
      <alignment horizontal="left" vertical="top" wrapText="1"/>
    </xf>
    <xf numFmtId="0" fontId="70" fillId="8" borderId="7" xfId="2" applyFont="1" applyFill="1" applyBorder="1" applyAlignment="1">
      <alignment horizontal="left" vertical="top" wrapText="1"/>
    </xf>
    <xf numFmtId="0" fontId="8" fillId="8" borderId="7" xfId="2" applyFont="1" applyFill="1" applyBorder="1" applyAlignment="1">
      <alignment horizontal="left" vertical="top" wrapText="1"/>
    </xf>
    <xf numFmtId="0" fontId="6" fillId="8" borderId="7" xfId="2" applyFont="1" applyFill="1" applyBorder="1" applyAlignment="1">
      <alignment horizontal="left" vertical="top" wrapText="1"/>
    </xf>
    <xf numFmtId="1" fontId="82" fillId="8" borderId="7" xfId="2" applyNumberFormat="1" applyFont="1" applyFill="1" applyBorder="1" applyAlignment="1">
      <alignment horizontal="left" vertical="top"/>
    </xf>
    <xf numFmtId="0" fontId="81" fillId="8" borderId="7" xfId="2" applyFont="1" applyFill="1" applyBorder="1" applyAlignment="1">
      <alignment horizontal="left" vertical="top" wrapText="1"/>
    </xf>
    <xf numFmtId="1" fontId="70" fillId="8" borderId="7" xfId="3" applyNumberFormat="1" applyFont="1" applyFill="1" applyBorder="1" applyAlignment="1">
      <alignment horizontal="center" vertical="center" wrapText="1"/>
    </xf>
    <xf numFmtId="0" fontId="82" fillId="8" borderId="7" xfId="2" applyFont="1" applyFill="1" applyBorder="1" applyAlignment="1">
      <alignment horizontal="left" vertical="top" wrapText="1"/>
    </xf>
    <xf numFmtId="0" fontId="81" fillId="8" borderId="7" xfId="0" applyFont="1" applyFill="1" applyBorder="1" applyAlignment="1">
      <alignment horizontal="left" vertical="top" wrapText="1"/>
    </xf>
    <xf numFmtId="0" fontId="68" fillId="8" borderId="7" xfId="0" applyFont="1" applyFill="1" applyBorder="1" applyAlignment="1">
      <alignment horizontal="left" vertical="top"/>
    </xf>
    <xf numFmtId="0" fontId="6" fillId="8" borderId="7" xfId="0" applyFont="1" applyFill="1" applyBorder="1" applyAlignment="1">
      <alignment horizontal="left" vertical="top" wrapText="1"/>
    </xf>
    <xf numFmtId="0" fontId="70" fillId="8" borderId="7" xfId="0" applyFont="1" applyFill="1" applyBorder="1" applyAlignment="1">
      <alignment horizontal="left" vertical="top" wrapText="1"/>
    </xf>
    <xf numFmtId="0" fontId="10" fillId="8" borderId="7" xfId="0" applyFont="1" applyFill="1" applyBorder="1" applyAlignment="1">
      <alignment horizontal="left" vertical="top" wrapText="1"/>
    </xf>
    <xf numFmtId="0" fontId="8" fillId="8" borderId="7" xfId="0" applyFont="1" applyFill="1" applyBorder="1" applyAlignment="1">
      <alignment horizontal="left" vertical="top" wrapText="1"/>
    </xf>
    <xf numFmtId="0" fontId="8" fillId="8" borderId="7" xfId="2" applyFont="1" applyFill="1" applyBorder="1" applyAlignment="1">
      <alignment horizontal="center" vertical="center"/>
    </xf>
    <xf numFmtId="0" fontId="75" fillId="8" borderId="7" xfId="2" applyFont="1" applyFill="1" applyBorder="1" applyAlignment="1">
      <alignment horizontal="left" vertical="center"/>
    </xf>
    <xf numFmtId="0" fontId="8" fillId="8" borderId="7" xfId="2" applyFont="1" applyFill="1" applyBorder="1" applyAlignment="1">
      <alignment horizontal="center" vertical="center" wrapText="1"/>
    </xf>
    <xf numFmtId="0" fontId="83" fillId="8" borderId="7" xfId="2" applyFont="1" applyFill="1" applyBorder="1" applyAlignment="1">
      <alignment horizontal="center" vertical="center" wrapText="1"/>
    </xf>
    <xf numFmtId="0" fontId="84" fillId="8" borderId="53" xfId="2" applyFont="1" applyFill="1" applyBorder="1" applyAlignment="1">
      <alignment horizontal="center" vertical="top" wrapText="1"/>
    </xf>
    <xf numFmtId="1" fontId="8" fillId="8" borderId="7" xfId="2" applyNumberFormat="1" applyFont="1" applyFill="1" applyBorder="1" applyAlignment="1">
      <alignment horizontal="left" vertical="top" wrapText="1"/>
    </xf>
    <xf numFmtId="0" fontId="68" fillId="9" borderId="7" xfId="0" applyFont="1" applyFill="1" applyBorder="1" applyAlignment="1">
      <alignment horizontal="center" vertical="center"/>
    </xf>
    <xf numFmtId="0" fontId="80" fillId="9" borderId="7" xfId="2" applyFont="1" applyFill="1" applyBorder="1" applyAlignment="1">
      <alignment horizontal="center" vertical="center" wrapText="1"/>
    </xf>
    <xf numFmtId="1" fontId="82" fillId="9" borderId="7" xfId="2" applyNumberFormat="1" applyFont="1" applyFill="1" applyBorder="1" applyAlignment="1">
      <alignment horizontal="center" vertical="center"/>
    </xf>
    <xf numFmtId="1" fontId="82" fillId="8" borderId="7" xfId="2" applyNumberFormat="1" applyFont="1" applyFill="1" applyBorder="1" applyAlignment="1">
      <alignment horizontal="left" vertical="top" wrapText="1"/>
    </xf>
    <xf numFmtId="1" fontId="75" fillId="9" borderId="53" xfId="2" applyNumberFormat="1" applyFont="1" applyFill="1" applyBorder="1" applyAlignment="1">
      <alignment horizontal="left" vertical="top"/>
    </xf>
    <xf numFmtId="1" fontId="75" fillId="8" borderId="53" xfId="2" applyNumberFormat="1" applyFont="1" applyFill="1" applyBorder="1" applyAlignment="1">
      <alignment horizontal="left" vertical="top"/>
    </xf>
    <xf numFmtId="0" fontId="75" fillId="8" borderId="53" xfId="0" applyFont="1" applyFill="1" applyBorder="1" applyAlignment="1">
      <alignment horizontal="left" vertical="top"/>
    </xf>
    <xf numFmtId="0" fontId="75" fillId="9" borderId="53" xfId="0" applyFont="1" applyFill="1" applyBorder="1" applyAlignment="1">
      <alignment horizontal="left" vertical="top"/>
    </xf>
    <xf numFmtId="1" fontId="75" fillId="9" borderId="53" xfId="2" applyNumberFormat="1" applyFont="1" applyFill="1" applyBorder="1" applyAlignment="1">
      <alignment horizontal="center" vertical="center"/>
    </xf>
    <xf numFmtId="1" fontId="75" fillId="9" borderId="7" xfId="3" applyNumberFormat="1" applyFont="1" applyFill="1" applyBorder="1" applyAlignment="1">
      <alignment horizontal="left" vertical="top"/>
    </xf>
    <xf numFmtId="1" fontId="75" fillId="8" borderId="7" xfId="3" applyNumberFormat="1" applyFont="1" applyFill="1" applyBorder="1" applyAlignment="1">
      <alignment horizontal="left" vertical="top"/>
    </xf>
    <xf numFmtId="1" fontId="85" fillId="8" borderId="7" xfId="2" applyNumberFormat="1" applyFont="1" applyFill="1" applyBorder="1" applyAlignment="1">
      <alignment horizontal="center" vertical="top"/>
    </xf>
    <xf numFmtId="1" fontId="75" fillId="9" borderId="7" xfId="3" applyNumberFormat="1" applyFont="1" applyFill="1" applyBorder="1" applyAlignment="1">
      <alignment horizontal="left" vertical="top" wrapText="1"/>
    </xf>
    <xf numFmtId="1" fontId="75" fillId="9" borderId="10" xfId="3" applyNumberFormat="1" applyFont="1" applyFill="1" applyBorder="1" applyAlignment="1">
      <alignment horizontal="left" vertical="top"/>
    </xf>
    <xf numFmtId="1" fontId="79" fillId="9" borderId="53" xfId="3" applyNumberFormat="1" applyFont="1" applyFill="1" applyBorder="1" applyAlignment="1">
      <alignment horizontal="center" vertical="center" wrapText="1"/>
    </xf>
    <xf numFmtId="1" fontId="3" fillId="9" borderId="7" xfId="2" applyNumberFormat="1" applyFont="1" applyFill="1" applyBorder="1" applyAlignment="1">
      <alignment horizontal="left" vertical="top" wrapText="1"/>
    </xf>
    <xf numFmtId="0" fontId="8" fillId="8" borderId="7" xfId="2" applyFont="1" applyFill="1" applyBorder="1" applyAlignment="1">
      <alignment horizontal="left" vertical="top" wrapText="1"/>
    </xf>
    <xf numFmtId="0" fontId="3" fillId="8" borderId="7" xfId="2" applyFont="1" applyFill="1" applyBorder="1" applyAlignment="1">
      <alignment horizontal="center" vertical="center" wrapText="1"/>
    </xf>
    <xf numFmtId="0" fontId="6" fillId="8" borderId="7" xfId="2" applyFont="1" applyFill="1" applyBorder="1" applyAlignment="1">
      <alignment horizontal="left" vertical="top" wrapText="1"/>
    </xf>
    <xf numFmtId="0" fontId="8" fillId="9" borderId="7" xfId="2" applyFont="1" applyFill="1" applyBorder="1" applyAlignment="1">
      <alignment horizontal="left" vertical="top" wrapText="1"/>
    </xf>
    <xf numFmtId="0" fontId="10" fillId="9" borderId="7" xfId="2" applyFont="1" applyFill="1" applyBorder="1" applyAlignment="1">
      <alignment horizontal="left" vertical="top" wrapText="1"/>
    </xf>
    <xf numFmtId="1" fontId="72" fillId="9" borderId="53" xfId="2" applyNumberFormat="1" applyFont="1" applyFill="1" applyBorder="1" applyAlignment="1">
      <alignment horizontal="left" vertical="top"/>
    </xf>
    <xf numFmtId="0" fontId="87" fillId="9" borderId="7" xfId="0" applyFont="1" applyFill="1" applyBorder="1" applyAlignment="1">
      <alignment horizontal="center" vertical="center"/>
    </xf>
    <xf numFmtId="0" fontId="87" fillId="8" borderId="7" xfId="0" applyFont="1" applyFill="1" applyBorder="1" applyAlignment="1">
      <alignment horizontal="left" vertical="top"/>
    </xf>
    <xf numFmtId="0" fontId="70" fillId="9" borderId="7" xfId="0" applyFont="1" applyFill="1" applyBorder="1" applyAlignment="1">
      <alignment horizontal="center" vertical="center" wrapText="1"/>
    </xf>
    <xf numFmtId="0" fontId="75" fillId="9" borderId="7" xfId="2" applyFont="1" applyFill="1" applyBorder="1" applyAlignment="1">
      <alignment horizontal="left" vertical="center"/>
    </xf>
    <xf numFmtId="0" fontId="72" fillId="9" borderId="7" xfId="2" applyFont="1" applyFill="1" applyBorder="1" applyAlignment="1">
      <alignment horizontal="left" vertical="top"/>
    </xf>
    <xf numFmtId="0" fontId="69" fillId="9" borderId="7" xfId="2" applyFont="1" applyFill="1" applyBorder="1" applyAlignment="1">
      <alignment horizontal="left" vertical="top" wrapText="1"/>
    </xf>
    <xf numFmtId="0" fontId="69" fillId="9" borderId="7" xfId="2" applyFont="1" applyFill="1" applyBorder="1" applyAlignment="1">
      <alignment horizontal="left" vertical="top"/>
    </xf>
    <xf numFmtId="0" fontId="72" fillId="9" borderId="10" xfId="2" applyFont="1" applyFill="1" applyBorder="1" applyAlignment="1">
      <alignment horizontal="left" vertical="top"/>
    </xf>
    <xf numFmtId="0" fontId="75" fillId="9" borderId="7" xfId="2" applyFont="1" applyFill="1" applyBorder="1" applyAlignment="1">
      <alignment horizontal="left" vertical="top"/>
    </xf>
    <xf numFmtId="0" fontId="87" fillId="9" borderId="7" xfId="2" applyFont="1" applyFill="1" applyBorder="1" applyAlignment="1">
      <alignment horizontal="left" vertical="top"/>
    </xf>
    <xf numFmtId="0" fontId="69" fillId="9" borderId="7" xfId="2" applyFont="1" applyFill="1" applyBorder="1" applyAlignment="1">
      <alignment horizontal="center" vertical="center"/>
    </xf>
    <xf numFmtId="0" fontId="69" fillId="8" borderId="7" xfId="0" applyFont="1" applyFill="1" applyBorder="1" applyAlignment="1">
      <alignment horizontal="left" vertical="top"/>
    </xf>
    <xf numFmtId="0" fontId="88" fillId="9" borderId="7" xfId="2" applyFont="1" applyFill="1" applyBorder="1" applyAlignment="1">
      <alignment horizontal="center" vertical="center" wrapText="1"/>
    </xf>
    <xf numFmtId="0" fontId="89" fillId="9" borderId="6" xfId="2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 wrapText="1"/>
    </xf>
    <xf numFmtId="0" fontId="10" fillId="9" borderId="7" xfId="0" applyFont="1" applyFill="1" applyBorder="1" applyAlignment="1">
      <alignment horizontal="left" vertical="top" wrapText="1"/>
    </xf>
    <xf numFmtId="0" fontId="68" fillId="9" borderId="7" xfId="0" applyFont="1" applyFill="1" applyBorder="1" applyAlignment="1">
      <alignment horizontal="center" vertical="center" wrapText="1"/>
    </xf>
    <xf numFmtId="0" fontId="8" fillId="8" borderId="7" xfId="2" applyFont="1" applyFill="1" applyBorder="1" applyAlignment="1">
      <alignment horizontal="left" vertical="top" wrapText="1"/>
    </xf>
    <xf numFmtId="0" fontId="8" fillId="9" borderId="7" xfId="2" applyFont="1" applyFill="1" applyBorder="1" applyAlignment="1">
      <alignment horizontal="left" vertical="top" wrapText="1"/>
    </xf>
    <xf numFmtId="0" fontId="68" fillId="9" borderId="7" xfId="0" applyFont="1" applyFill="1" applyBorder="1" applyAlignment="1">
      <alignment horizontal="left" vertical="top" wrapText="1"/>
    </xf>
    <xf numFmtId="0" fontId="68" fillId="9" borderId="7" xfId="2" applyFont="1" applyFill="1" applyBorder="1" applyAlignment="1">
      <alignment horizontal="left" vertical="top" wrapText="1"/>
    </xf>
    <xf numFmtId="0" fontId="0" fillId="9" borderId="7" xfId="0" applyFill="1" applyBorder="1" applyAlignment="1">
      <alignment horizontal="left" vertical="top" wrapText="1"/>
    </xf>
    <xf numFmtId="0" fontId="73" fillId="9" borderId="7" xfId="2" applyFont="1" applyFill="1" applyBorder="1" applyAlignment="1">
      <alignment horizontal="left" vertical="top" wrapText="1"/>
    </xf>
    <xf numFmtId="0" fontId="10" fillId="8" borderId="14" xfId="2" applyFont="1" applyFill="1" applyBorder="1" applyAlignment="1">
      <alignment horizontal="left" vertical="top" wrapText="1"/>
    </xf>
    <xf numFmtId="0" fontId="86" fillId="8" borderId="15" xfId="0" applyFont="1" applyFill="1" applyBorder="1" applyAlignment="1">
      <alignment horizontal="left" vertical="top" wrapText="1"/>
    </xf>
    <xf numFmtId="0" fontId="86" fillId="8" borderId="18" xfId="0" applyFont="1" applyFill="1" applyBorder="1" applyAlignment="1">
      <alignment horizontal="left" vertical="top" wrapText="1"/>
    </xf>
    <xf numFmtId="0" fontId="0" fillId="8" borderId="7" xfId="0" applyFill="1" applyBorder="1" applyAlignment="1">
      <alignment horizontal="left" vertical="top" wrapText="1"/>
    </xf>
    <xf numFmtId="0" fontId="3" fillId="8" borderId="7" xfId="2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10" fillId="9" borderId="10" xfId="2" applyFont="1" applyFill="1" applyBorder="1" applyAlignment="1">
      <alignment horizontal="left" vertical="top" wrapText="1"/>
    </xf>
    <xf numFmtId="0" fontId="10" fillId="9" borderId="10" xfId="2" applyFont="1" applyFill="1" applyBorder="1" applyAlignment="1">
      <alignment horizontal="left" vertical="top"/>
    </xf>
    <xf numFmtId="0" fontId="10" fillId="9" borderId="54" xfId="2" applyFont="1" applyFill="1" applyBorder="1" applyAlignment="1">
      <alignment horizontal="left" vertical="top"/>
    </xf>
    <xf numFmtId="0" fontId="8" fillId="8" borderId="50" xfId="1" applyFont="1" applyFill="1" applyBorder="1" applyAlignment="1">
      <alignment horizontal="left" vertical="top" wrapText="1"/>
    </xf>
    <xf numFmtId="0" fontId="68" fillId="8" borderId="51" xfId="0" applyFont="1" applyFill="1" applyBorder="1" applyAlignment="1">
      <alignment horizontal="left" vertical="top" wrapText="1"/>
    </xf>
    <xf numFmtId="0" fontId="68" fillId="8" borderId="52" xfId="0" applyFont="1" applyFill="1" applyBorder="1" applyAlignment="1">
      <alignment horizontal="left" vertical="top" wrapText="1"/>
    </xf>
    <xf numFmtId="0" fontId="6" fillId="8" borderId="7" xfId="2" applyFont="1" applyFill="1" applyBorder="1" applyAlignment="1">
      <alignment horizontal="left" vertical="top" wrapText="1"/>
    </xf>
    <xf numFmtId="0" fontId="9" fillId="8" borderId="7" xfId="0" applyFont="1" applyFill="1" applyBorder="1" applyAlignment="1">
      <alignment horizontal="left" vertical="top" wrapText="1"/>
    </xf>
    <xf numFmtId="0" fontId="8" fillId="9" borderId="7" xfId="2" applyFont="1" applyFill="1" applyBorder="1" applyAlignment="1">
      <alignment horizontal="center" vertical="center" wrapText="1"/>
    </xf>
    <xf numFmtId="0" fontId="8" fillId="9" borderId="7" xfId="2" applyFont="1" applyFill="1" applyBorder="1" applyAlignment="1">
      <alignment horizontal="left" vertical="center" wrapText="1"/>
    </xf>
    <xf numFmtId="0" fontId="79" fillId="8" borderId="7" xfId="2" applyFont="1" applyFill="1" applyBorder="1" applyAlignment="1">
      <alignment horizontal="left" vertical="top" wrapText="1"/>
    </xf>
    <xf numFmtId="0" fontId="10" fillId="9" borderId="7" xfId="1" applyNumberFormat="1" applyFont="1" applyFill="1" applyBorder="1" applyAlignment="1">
      <alignment horizontal="left" vertical="top" wrapText="1"/>
    </xf>
    <xf numFmtId="0" fontId="10" fillId="9" borderId="53" xfId="1" applyNumberFormat="1" applyFont="1" applyFill="1" applyBorder="1" applyAlignment="1">
      <alignment horizontal="left" vertical="top" wrapText="1"/>
    </xf>
    <xf numFmtId="0" fontId="77" fillId="9" borderId="6" xfId="2" applyFont="1" applyFill="1" applyBorder="1" applyAlignment="1">
      <alignment horizontal="center" vertical="top" wrapText="1"/>
    </xf>
    <xf numFmtId="0" fontId="77" fillId="9" borderId="7" xfId="2" applyFont="1" applyFill="1" applyBorder="1" applyAlignment="1">
      <alignment horizontal="center" vertical="top" wrapText="1"/>
    </xf>
    <xf numFmtId="0" fontId="77" fillId="9" borderId="53" xfId="2" applyFont="1" applyFill="1" applyBorder="1" applyAlignment="1">
      <alignment horizontal="center" vertical="top" wrapText="1"/>
    </xf>
    <xf numFmtId="0" fontId="10" fillId="9" borderId="7" xfId="2" applyFont="1" applyFill="1" applyBorder="1" applyAlignment="1">
      <alignment horizontal="left" vertical="top" wrapText="1"/>
    </xf>
    <xf numFmtId="0" fontId="80" fillId="9" borderId="7" xfId="0" applyFont="1" applyFill="1" applyBorder="1" applyAlignment="1">
      <alignment horizontal="left" vertical="top" wrapText="1"/>
    </xf>
    <xf numFmtId="0" fontId="29" fillId="3" borderId="25" xfId="2" applyFont="1" applyFill="1" applyBorder="1" applyAlignment="1">
      <alignment horizontal="center" vertical="justify" wrapText="1"/>
    </xf>
    <xf numFmtId="0" fontId="29" fillId="3" borderId="26" xfId="2" applyFont="1" applyFill="1" applyBorder="1" applyAlignment="1">
      <alignment horizontal="center" vertical="justify"/>
    </xf>
    <xf numFmtId="0" fontId="29" fillId="3" borderId="48" xfId="2" applyFont="1" applyFill="1" applyBorder="1" applyAlignment="1">
      <alignment horizontal="center" vertical="justify"/>
    </xf>
    <xf numFmtId="0" fontId="46" fillId="2" borderId="14" xfId="2" applyFont="1" applyFill="1" applyBorder="1" applyAlignment="1">
      <alignment horizontal="center" vertical="center" wrapText="1"/>
    </xf>
    <xf numFmtId="0" fontId="46" fillId="2" borderId="15" xfId="2" applyFont="1" applyFill="1" applyBorder="1" applyAlignment="1">
      <alignment horizontal="center" vertical="center" wrapText="1"/>
    </xf>
    <xf numFmtId="0" fontId="46" fillId="2" borderId="18" xfId="2" applyFont="1" applyFill="1" applyBorder="1" applyAlignment="1">
      <alignment horizontal="center" vertical="center" wrapText="1"/>
    </xf>
    <xf numFmtId="0" fontId="48" fillId="2" borderId="38" xfId="2" applyFont="1" applyFill="1" applyBorder="1" applyAlignment="1">
      <alignment horizontal="center" vertical="center" wrapText="1"/>
    </xf>
    <xf numFmtId="0" fontId="48" fillId="2" borderId="39" xfId="2" applyFont="1" applyFill="1" applyBorder="1" applyAlignment="1">
      <alignment horizontal="center" vertical="center" wrapText="1"/>
    </xf>
    <xf numFmtId="0" fontId="49" fillId="2" borderId="39" xfId="1" applyFont="1" applyFill="1" applyBorder="1" applyAlignment="1">
      <alignment horizontal="center" vertical="center" wrapText="1"/>
    </xf>
    <xf numFmtId="0" fontId="49" fillId="2" borderId="49" xfId="1" applyFont="1" applyFill="1" applyBorder="1" applyAlignment="1">
      <alignment horizontal="center" vertical="center" wrapText="1"/>
    </xf>
    <xf numFmtId="0" fontId="37" fillId="0" borderId="7" xfId="2" applyFont="1" applyFill="1" applyBorder="1" applyAlignment="1">
      <alignment horizontal="left" vertical="justify" wrapText="1"/>
    </xf>
    <xf numFmtId="0" fontId="34" fillId="0" borderId="7" xfId="2" applyFont="1" applyFill="1" applyBorder="1" applyAlignment="1">
      <alignment horizontal="left" vertical="justify" wrapText="1"/>
    </xf>
    <xf numFmtId="0" fontId="36" fillId="0" borderId="7" xfId="2" applyFont="1" applyFill="1" applyBorder="1" applyAlignment="1">
      <alignment horizontal="left" vertical="justify" wrapText="1"/>
    </xf>
    <xf numFmtId="0" fontId="19" fillId="5" borderId="14" xfId="2" applyFont="1" applyFill="1" applyBorder="1" applyAlignment="1">
      <alignment horizontal="center" vertical="center" wrapText="1"/>
    </xf>
    <xf numFmtId="0" fontId="19" fillId="5" borderId="15" xfId="2" applyFont="1" applyFill="1" applyBorder="1" applyAlignment="1">
      <alignment horizontal="center" vertical="center" wrapText="1"/>
    </xf>
    <xf numFmtId="0" fontId="19" fillId="5" borderId="18" xfId="2" applyFont="1" applyFill="1" applyBorder="1" applyAlignment="1">
      <alignment horizontal="center" vertical="center" wrapText="1"/>
    </xf>
    <xf numFmtId="0" fontId="11" fillId="0" borderId="14" xfId="2" applyFont="1" applyFill="1" applyBorder="1" applyAlignment="1">
      <alignment horizontal="left" vertical="center" wrapText="1" shrinkToFit="1"/>
    </xf>
    <xf numFmtId="0" fontId="11" fillId="0" borderId="18" xfId="2" applyFont="1" applyFill="1" applyBorder="1" applyAlignment="1">
      <alignment horizontal="left" vertical="center" wrapText="1" shrinkToFit="1"/>
    </xf>
    <xf numFmtId="0" fontId="34" fillId="0" borderId="16" xfId="2" applyFont="1" applyFill="1" applyBorder="1" applyAlignment="1">
      <alignment horizontal="left" vertical="center" wrapText="1"/>
    </xf>
    <xf numFmtId="0" fontId="39" fillId="0" borderId="5" xfId="2" applyFont="1" applyBorder="1" applyAlignment="1">
      <alignment horizontal="left" vertical="center" wrapText="1"/>
    </xf>
    <xf numFmtId="0" fontId="41" fillId="0" borderId="19" xfId="2" applyFont="1" applyFill="1" applyBorder="1" applyAlignment="1">
      <alignment horizontal="center" vertical="top" wrapText="1"/>
    </xf>
    <xf numFmtId="0" fontId="41" fillId="0" borderId="20" xfId="2" applyFont="1" applyFill="1" applyBorder="1" applyAlignment="1">
      <alignment horizontal="center" vertical="top" wrapText="1"/>
    </xf>
    <xf numFmtId="0" fontId="41" fillId="0" borderId="21" xfId="2" applyFont="1" applyFill="1" applyBorder="1" applyAlignment="1">
      <alignment horizontal="center" vertical="top" wrapText="1"/>
    </xf>
    <xf numFmtId="0" fontId="41" fillId="0" borderId="22" xfId="2" applyFont="1" applyFill="1" applyBorder="1" applyAlignment="1">
      <alignment horizontal="center" vertical="top" wrapText="1"/>
    </xf>
    <xf numFmtId="0" fontId="41" fillId="0" borderId="23" xfId="2" applyFont="1" applyFill="1" applyBorder="1" applyAlignment="1">
      <alignment horizontal="center" vertical="top" wrapText="1"/>
    </xf>
    <xf numFmtId="0" fontId="41" fillId="0" borderId="24" xfId="2" applyFont="1" applyFill="1" applyBorder="1" applyAlignment="1">
      <alignment horizontal="center" vertical="top" wrapText="1"/>
    </xf>
    <xf numFmtId="1" fontId="44" fillId="0" borderId="46" xfId="2" applyNumberFormat="1" applyFont="1" applyFill="1" applyBorder="1" applyAlignment="1">
      <alignment horizontal="left" vertical="center" wrapText="1"/>
    </xf>
    <xf numFmtId="1" fontId="44" fillId="0" borderId="47" xfId="2" applyNumberFormat="1" applyFont="1" applyFill="1" applyBorder="1" applyAlignment="1">
      <alignment horizontal="left" vertical="center" wrapText="1"/>
    </xf>
    <xf numFmtId="0" fontId="55" fillId="0" borderId="32" xfId="2" applyFont="1" applyFill="1" applyBorder="1" applyAlignment="1">
      <alignment horizontal="left" vertical="center" wrapText="1"/>
    </xf>
    <xf numFmtId="0" fontId="61" fillId="0" borderId="31" xfId="0" applyFont="1" applyBorder="1" applyAlignment="1">
      <alignment horizontal="left" vertical="center" wrapText="1"/>
    </xf>
    <xf numFmtId="0" fontId="57" fillId="0" borderId="32" xfId="2" applyFont="1" applyFill="1" applyBorder="1" applyAlignment="1">
      <alignment horizontal="left" vertical="center" wrapText="1"/>
    </xf>
    <xf numFmtId="0" fontId="57" fillId="0" borderId="31" xfId="2" applyFont="1" applyFill="1" applyBorder="1" applyAlignment="1">
      <alignment horizontal="left" vertical="center" wrapText="1"/>
    </xf>
    <xf numFmtId="0" fontId="54" fillId="0" borderId="32" xfId="2" applyFont="1" applyFill="1" applyBorder="1" applyAlignment="1">
      <alignment horizontal="left" vertical="center" wrapText="1"/>
    </xf>
    <xf numFmtId="0" fontId="54" fillId="0" borderId="31" xfId="2" applyFont="1" applyFill="1" applyBorder="1" applyAlignment="1">
      <alignment horizontal="left" vertical="center" wrapText="1"/>
    </xf>
    <xf numFmtId="0" fontId="52" fillId="0" borderId="32" xfId="2" quotePrefix="1" applyFont="1" applyFill="1" applyBorder="1" applyAlignment="1">
      <alignment horizontal="left" vertical="center" wrapText="1"/>
    </xf>
    <xf numFmtId="0" fontId="53" fillId="0" borderId="31" xfId="0" applyFont="1" applyBorder="1" applyAlignment="1">
      <alignment horizontal="left" vertical="center" wrapText="1"/>
    </xf>
    <xf numFmtId="0" fontId="50" fillId="0" borderId="32" xfId="2" applyFont="1" applyFill="1" applyBorder="1" applyAlignment="1">
      <alignment horizontal="left" vertical="center" wrapText="1"/>
    </xf>
    <xf numFmtId="0" fontId="50" fillId="0" borderId="31" xfId="2" applyFont="1" applyFill="1" applyBorder="1" applyAlignment="1">
      <alignment horizontal="left" vertical="center" wrapText="1"/>
    </xf>
    <xf numFmtId="0" fontId="45" fillId="0" borderId="32" xfId="2" applyFont="1" applyFill="1" applyBorder="1" applyAlignment="1">
      <alignment horizontal="left" vertical="center" wrapText="1"/>
    </xf>
    <xf numFmtId="0" fontId="45" fillId="0" borderId="31" xfId="2" applyFont="1" applyFill="1" applyBorder="1" applyAlignment="1">
      <alignment horizontal="left" vertical="center" wrapText="1"/>
    </xf>
    <xf numFmtId="0" fontId="34" fillId="4" borderId="7" xfId="2" applyFont="1" applyFill="1" applyBorder="1" applyAlignment="1">
      <alignment horizontal="left" vertical="center" wrapText="1"/>
    </xf>
    <xf numFmtId="0" fontId="34" fillId="0" borderId="7" xfId="2" applyFont="1" applyFill="1" applyBorder="1" applyAlignment="1">
      <alignment horizontal="left" vertical="center" wrapText="1"/>
    </xf>
    <xf numFmtId="0" fontId="34" fillId="3" borderId="14" xfId="2" applyFont="1" applyFill="1" applyBorder="1" applyAlignment="1">
      <alignment horizontal="left" vertical="center" wrapText="1"/>
    </xf>
    <xf numFmtId="0" fontId="34" fillId="3" borderId="15" xfId="2" applyFont="1" applyFill="1" applyBorder="1" applyAlignment="1">
      <alignment horizontal="left" vertical="center" wrapText="1"/>
    </xf>
    <xf numFmtId="0" fontId="34" fillId="3" borderId="18" xfId="2" applyFont="1" applyFill="1" applyBorder="1" applyAlignment="1">
      <alignment horizontal="left" vertical="center" wrapText="1"/>
    </xf>
    <xf numFmtId="0" fontId="21" fillId="0" borderId="7" xfId="2" applyFont="1" applyFill="1" applyBorder="1" applyAlignment="1">
      <alignment horizontal="left" vertical="center" wrapText="1"/>
    </xf>
    <xf numFmtId="0" fontId="8" fillId="4" borderId="11" xfId="1" applyFont="1" applyFill="1" applyBorder="1" applyAlignment="1">
      <alignment horizontal="center" vertical="distributed" wrapText="1" readingOrder="1"/>
    </xf>
    <xf numFmtId="0" fontId="16" fillId="4" borderId="11" xfId="1" applyFont="1" applyFill="1" applyBorder="1" applyAlignment="1">
      <alignment horizontal="center" vertical="distributed" wrapText="1" readingOrder="1"/>
    </xf>
    <xf numFmtId="0" fontId="16" fillId="4" borderId="12" xfId="1" applyFont="1" applyFill="1" applyBorder="1" applyAlignment="1">
      <alignment horizontal="center" vertical="distributed" wrapText="1" readingOrder="1"/>
    </xf>
    <xf numFmtId="0" fontId="18" fillId="0" borderId="38" xfId="2" applyFont="1" applyFill="1" applyBorder="1" applyAlignment="1">
      <alignment horizontal="center" vertical="distributed" wrapText="1"/>
    </xf>
    <xf numFmtId="0" fontId="18" fillId="0" borderId="39" xfId="2" applyFont="1" applyFill="1" applyBorder="1" applyAlignment="1">
      <alignment horizontal="center" vertical="distributed" wrapText="1"/>
    </xf>
    <xf numFmtId="0" fontId="18" fillId="0" borderId="44" xfId="2" applyFont="1" applyFill="1" applyBorder="1" applyAlignment="1">
      <alignment horizontal="center" vertical="distributed" wrapText="1"/>
    </xf>
    <xf numFmtId="0" fontId="8" fillId="2" borderId="45" xfId="2" applyFont="1" applyFill="1" applyBorder="1" applyAlignment="1">
      <alignment horizontal="left" vertical="center" wrapText="1"/>
    </xf>
    <xf numFmtId="0" fontId="8" fillId="2" borderId="44" xfId="2" applyFont="1" applyFill="1" applyBorder="1" applyAlignment="1">
      <alignment horizontal="left" vertical="center" wrapText="1"/>
    </xf>
    <xf numFmtId="0" fontId="3" fillId="2" borderId="45" xfId="2" applyFont="1" applyFill="1" applyBorder="1" applyAlignment="1">
      <alignment horizontal="left" vertical="center" wrapText="1"/>
    </xf>
    <xf numFmtId="0" fontId="3" fillId="2" borderId="44" xfId="2" applyFont="1" applyFill="1" applyBorder="1" applyAlignment="1">
      <alignment horizontal="left" vertical="center" wrapText="1"/>
    </xf>
    <xf numFmtId="0" fontId="10" fillId="0" borderId="13" xfId="1" applyNumberFormat="1" applyFont="1" applyFill="1" applyBorder="1" applyAlignment="1">
      <alignment horizontal="center" vertical="distributed" wrapText="1" readingOrder="1"/>
    </xf>
    <xf numFmtId="0" fontId="10" fillId="0" borderId="37" xfId="1" applyNumberFormat="1" applyFont="1" applyFill="1" applyBorder="1" applyAlignment="1">
      <alignment horizontal="center" vertical="distributed" wrapText="1" readingOrder="1"/>
    </xf>
    <xf numFmtId="0" fontId="37" fillId="0" borderId="7" xfId="2" applyFont="1" applyFill="1" applyBorder="1" applyAlignment="1">
      <alignment horizontal="left" vertical="center" wrapText="1"/>
    </xf>
    <xf numFmtId="0" fontId="37" fillId="0" borderId="7" xfId="2" applyFont="1" applyFill="1" applyBorder="1" applyAlignment="1">
      <alignment horizontal="left" vertical="center"/>
    </xf>
    <xf numFmtId="0" fontId="22" fillId="0" borderId="16" xfId="2" applyFont="1" applyFill="1" applyBorder="1" applyAlignment="1">
      <alignment horizontal="left" vertical="center" wrapText="1"/>
    </xf>
    <xf numFmtId="0" fontId="22" fillId="0" borderId="17" xfId="2" applyFont="1" applyFill="1" applyBorder="1" applyAlignment="1">
      <alignment horizontal="left" vertical="center" wrapText="1"/>
    </xf>
    <xf numFmtId="0" fontId="22" fillId="0" borderId="5" xfId="2" applyFont="1" applyFill="1" applyBorder="1" applyAlignment="1">
      <alignment horizontal="left" vertical="center" wrapText="1"/>
    </xf>
    <xf numFmtId="0" fontId="22" fillId="0" borderId="7" xfId="2" applyFont="1" applyFill="1" applyBorder="1" applyAlignment="1">
      <alignment horizontal="left" vertical="center" wrapText="1"/>
    </xf>
  </cellXfs>
  <cellStyles count="4">
    <cellStyle name="Обычный" xfId="0" builtinId="0"/>
    <cellStyle name="Обычный_Лист2" xfId="2"/>
    <cellStyle name="Обычный_ПРАЙС_ЛИСТ_РФ_01_01_2021_г." xfId="1"/>
    <cellStyle name="Финансовый_Лист2" xfId="3"/>
  </cellStyles>
  <dxfs count="0"/>
  <tableStyles count="0" defaultTableStyle="TableStyleMedium9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3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2.png"/><Relationship Id="rId2" Type="http://schemas.openxmlformats.org/officeDocument/2006/relationships/image" Target="../media/image4.png"/><Relationship Id="rId16" Type="http://schemas.openxmlformats.org/officeDocument/2006/relationships/image" Target="../media/image16.jpeg"/><Relationship Id="rId1" Type="http://schemas.openxmlformats.org/officeDocument/2006/relationships/image" Target="../media/image3.emf"/><Relationship Id="rId6" Type="http://schemas.openxmlformats.org/officeDocument/2006/relationships/image" Target="../media/image8.png"/><Relationship Id="rId11" Type="http://schemas.openxmlformats.org/officeDocument/2006/relationships/image" Target="../media/image1.jpeg"/><Relationship Id="rId5" Type="http://schemas.openxmlformats.org/officeDocument/2006/relationships/image" Target="../media/image7.png"/><Relationship Id="rId15" Type="http://schemas.openxmlformats.org/officeDocument/2006/relationships/image" Target="../media/image15.emf"/><Relationship Id="rId10" Type="http://schemas.openxmlformats.org/officeDocument/2006/relationships/image" Target="../media/image12.emf"/><Relationship Id="rId4" Type="http://schemas.openxmlformats.org/officeDocument/2006/relationships/image" Target="../media/image6.jpeg"/><Relationship Id="rId9" Type="http://schemas.openxmlformats.org/officeDocument/2006/relationships/image" Target="../media/image11.emf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133350</xdr:colOff>
      <xdr:row>0</xdr:row>
      <xdr:rowOff>0</xdr:rowOff>
    </xdr:to>
    <xdr:sp macro="" textlink="">
      <xdr:nvSpPr>
        <xdr:cNvPr id="3447" name="Line 1"/>
        <xdr:cNvSpPr>
          <a:spLocks noChangeShapeType="1"/>
        </xdr:cNvSpPr>
      </xdr:nvSpPr>
      <xdr:spPr bwMode="auto">
        <a:xfrm>
          <a:off x="0" y="0"/>
          <a:ext cx="1323975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48" name="Line 2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49" name="Line 3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133350</xdr:colOff>
      <xdr:row>0</xdr:row>
      <xdr:rowOff>0</xdr:rowOff>
    </xdr:to>
    <xdr:sp macro="" textlink="">
      <xdr:nvSpPr>
        <xdr:cNvPr id="3450" name="Line 4"/>
        <xdr:cNvSpPr>
          <a:spLocks noChangeShapeType="1"/>
        </xdr:cNvSpPr>
      </xdr:nvSpPr>
      <xdr:spPr bwMode="auto">
        <a:xfrm>
          <a:off x="0" y="0"/>
          <a:ext cx="1323975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51" name="Line 5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52" name="Line 6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53" name="Line 7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54" name="Line 8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55" name="Line 9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56" name="Line 10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57" name="Line 11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3458" name="Line 12"/>
        <xdr:cNvSpPr>
          <a:spLocks noChangeShapeType="1"/>
        </xdr:cNvSpPr>
      </xdr:nvSpPr>
      <xdr:spPr bwMode="auto">
        <a:xfrm>
          <a:off x="0" y="0"/>
          <a:ext cx="13106400" cy="0"/>
        </a:xfrm>
        <a:prstGeom prst="line">
          <a:avLst/>
        </a:prstGeom>
        <a:noFill/>
        <a:ln w="1651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711200</xdr:colOff>
      <xdr:row>40</xdr:row>
      <xdr:rowOff>533400</xdr:rowOff>
    </xdr:from>
    <xdr:to>
      <xdr:col>6</xdr:col>
      <xdr:colOff>34925</xdr:colOff>
      <xdr:row>40</xdr:row>
      <xdr:rowOff>1063626</xdr:rowOff>
    </xdr:to>
    <xdr:pic>
      <xdr:nvPicPr>
        <xdr:cNvPr id="3459" name="Picture 2" descr="лв под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6949400"/>
          <a:ext cx="1704975" cy="53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2787650</xdr:colOff>
      <xdr:row>39</xdr:row>
      <xdr:rowOff>476250</xdr:rowOff>
    </xdr:from>
    <xdr:to>
      <xdr:col>3</xdr:col>
      <xdr:colOff>768350</xdr:colOff>
      <xdr:row>40</xdr:row>
      <xdr:rowOff>1000125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525" y="26543000"/>
          <a:ext cx="17272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4143375</xdr:colOff>
      <xdr:row>79</xdr:row>
      <xdr:rowOff>25400</xdr:rowOff>
    </xdr:from>
    <xdr:to>
      <xdr:col>4</xdr:col>
      <xdr:colOff>555625</xdr:colOff>
      <xdr:row>80</xdr:row>
      <xdr:rowOff>317500</xdr:rowOff>
    </xdr:to>
    <xdr:pic>
      <xdr:nvPicPr>
        <xdr:cNvPr id="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51517550"/>
          <a:ext cx="3289300" cy="76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1889117</xdr:colOff>
      <xdr:row>78</xdr:row>
      <xdr:rowOff>460374</xdr:rowOff>
    </xdr:from>
    <xdr:to>
      <xdr:col>2</xdr:col>
      <xdr:colOff>3841744</xdr:colOff>
      <xdr:row>81</xdr:row>
      <xdr:rowOff>412750</xdr:rowOff>
    </xdr:to>
    <xdr:pic>
      <xdr:nvPicPr>
        <xdr:cNvPr id="3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346442" y="51476274"/>
          <a:ext cx="1952627" cy="1257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126999</xdr:colOff>
      <xdr:row>50</xdr:row>
      <xdr:rowOff>31750</xdr:rowOff>
    </xdr:from>
    <xdr:to>
      <xdr:col>2</xdr:col>
      <xdr:colOff>4048124</xdr:colOff>
      <xdr:row>56</xdr:row>
      <xdr:rowOff>460375</xdr:rowOff>
    </xdr:to>
    <xdr:pic>
      <xdr:nvPicPr>
        <xdr:cNvPr id="4" name="Рисунок 3" descr="шнур плетеный с сердечником диа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49" y="36607750"/>
          <a:ext cx="5016500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4492625</xdr:colOff>
      <xdr:row>50</xdr:row>
      <xdr:rowOff>63500</xdr:rowOff>
    </xdr:from>
    <xdr:to>
      <xdr:col>8</xdr:col>
      <xdr:colOff>555625</xdr:colOff>
      <xdr:row>56</xdr:row>
      <xdr:rowOff>444500</xdr:rowOff>
    </xdr:to>
    <xdr:pic>
      <xdr:nvPicPr>
        <xdr:cNvPr id="5" name="Рисунок 4" descr="шнур полипропиленовый диам-3,5мм L-25м Артикул 1003V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950" y="36639500"/>
          <a:ext cx="6007100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63500</xdr:colOff>
      <xdr:row>74</xdr:row>
      <xdr:rowOff>47625</xdr:rowOff>
    </xdr:from>
    <xdr:to>
      <xdr:col>14</xdr:col>
      <xdr:colOff>0</xdr:colOff>
      <xdr:row>82</xdr:row>
      <xdr:rowOff>0</xdr:rowOff>
    </xdr:to>
    <xdr:pic>
      <xdr:nvPicPr>
        <xdr:cNvPr id="6" name="Рисунок 2" descr="http://www.gumboils.ru/img/proezd-nagatinskaya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8400" y="49463325"/>
          <a:ext cx="10109200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333374</xdr:colOff>
      <xdr:row>83</xdr:row>
      <xdr:rowOff>63500</xdr:rowOff>
    </xdr:from>
    <xdr:to>
      <xdr:col>2</xdr:col>
      <xdr:colOff>1089024</xdr:colOff>
      <xdr:row>85</xdr:row>
      <xdr:rowOff>158750</xdr:rowOff>
    </xdr:to>
    <xdr:pic>
      <xdr:nvPicPr>
        <xdr:cNvPr id="7" name="Рисунок 6" descr="http://gumboils.ru/img/proezd-venev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4" y="54289325"/>
          <a:ext cx="7947025" cy="4343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3698874</xdr:colOff>
      <xdr:row>98</xdr:row>
      <xdr:rowOff>3571875</xdr:rowOff>
    </xdr:from>
    <xdr:to>
      <xdr:col>2</xdr:col>
      <xdr:colOff>5826125</xdr:colOff>
      <xdr:row>98</xdr:row>
      <xdr:rowOff>4349750</xdr:rowOff>
    </xdr:to>
    <xdr:pic>
      <xdr:nvPicPr>
        <xdr:cNvPr id="8" name="Picture 2" descr="лв под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199" y="92249625"/>
          <a:ext cx="2127251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1492250</xdr:colOff>
      <xdr:row>98</xdr:row>
      <xdr:rowOff>3540115</xdr:rowOff>
    </xdr:from>
    <xdr:to>
      <xdr:col>2</xdr:col>
      <xdr:colOff>3619500</xdr:colOff>
      <xdr:row>98</xdr:row>
      <xdr:rowOff>5175250</xdr:rowOff>
    </xdr:to>
    <xdr:pic>
      <xdr:nvPicPr>
        <xdr:cNvPr id="9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949575" y="92217865"/>
          <a:ext cx="2127250" cy="152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1</xdr:rowOff>
    </xdr:from>
    <xdr:to>
      <xdr:col>2</xdr:col>
      <xdr:colOff>3216274</xdr:colOff>
      <xdr:row>164</xdr:row>
      <xdr:rowOff>127001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735526"/>
          <a:ext cx="11331574" cy="1065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79376</xdr:colOff>
      <xdr:row>99</xdr:row>
      <xdr:rowOff>0</xdr:rowOff>
    </xdr:from>
    <xdr:to>
      <xdr:col>9</xdr:col>
      <xdr:colOff>2555875</xdr:colOff>
      <xdr:row>165</xdr:row>
      <xdr:rowOff>15875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0801" y="93735525"/>
          <a:ext cx="10506074" cy="1070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1612898</xdr:colOff>
      <xdr:row>97</xdr:row>
      <xdr:rowOff>3794123</xdr:rowOff>
    </xdr:from>
    <xdr:to>
      <xdr:col>10</xdr:col>
      <xdr:colOff>3619500</xdr:colOff>
      <xdr:row>97</xdr:row>
      <xdr:rowOff>5133973</xdr:rowOff>
    </xdr:to>
    <xdr:pic>
      <xdr:nvPicPr>
        <xdr:cNvPr id="12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9491323" y="87556973"/>
          <a:ext cx="0" cy="112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4794250</xdr:colOff>
      <xdr:row>46</xdr:row>
      <xdr:rowOff>469899</xdr:rowOff>
    </xdr:from>
    <xdr:to>
      <xdr:col>4</xdr:col>
      <xdr:colOff>269875</xdr:colOff>
      <xdr:row>47</xdr:row>
      <xdr:rowOff>12700</xdr:rowOff>
    </xdr:to>
    <xdr:pic>
      <xdr:nvPicPr>
        <xdr:cNvPr id="13" name="Picture 2" descr="лв под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575" y="34540824"/>
          <a:ext cx="2590800" cy="781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2238374</xdr:colOff>
      <xdr:row>46</xdr:row>
      <xdr:rowOff>0</xdr:rowOff>
    </xdr:from>
    <xdr:to>
      <xdr:col>2</xdr:col>
      <xdr:colOff>4333875</xdr:colOff>
      <xdr:row>47</xdr:row>
      <xdr:rowOff>3175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699" y="34070925"/>
          <a:ext cx="2095501" cy="124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63500</xdr:rowOff>
    </xdr:from>
    <xdr:to>
      <xdr:col>2</xdr:col>
      <xdr:colOff>1082675</xdr:colOff>
      <xdr:row>92</xdr:row>
      <xdr:rowOff>0</xdr:rowOff>
    </xdr:to>
    <xdr:pic>
      <xdr:nvPicPr>
        <xdr:cNvPr id="15" name="Рисунок 14" descr="C:\Users\Director\Desktop\2021 рыба НИИДАР Договор 2021 г\Новая папка\15.04.20 Свидетельство_о_гос_регистрации_о_внесении в_ЕГРЮЛ.jpg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37500"/>
          <a:ext cx="8216900" cy="10318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825500</xdr:colOff>
      <xdr:row>86</xdr:row>
      <xdr:rowOff>79374</xdr:rowOff>
    </xdr:from>
    <xdr:to>
      <xdr:col>8</xdr:col>
      <xdr:colOff>904876</xdr:colOff>
      <xdr:row>91</xdr:row>
      <xdr:rowOff>161924</xdr:rowOff>
    </xdr:to>
    <xdr:pic>
      <xdr:nvPicPr>
        <xdr:cNvPr id="16" name="Рисунок 15" descr="C:\Users\Director\Desktop\2021 рыба НИИДАР Договор 2021 г\Новая папка\15.04.20 Свидетельство_о_постановке_в_ИМНС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900" y="58753374"/>
          <a:ext cx="7651751" cy="10302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3016250</xdr:colOff>
      <xdr:row>86</xdr:row>
      <xdr:rowOff>0</xdr:rowOff>
    </xdr:from>
    <xdr:to>
      <xdr:col>11</xdr:col>
      <xdr:colOff>368300</xdr:colOff>
      <xdr:row>92</xdr:row>
      <xdr:rowOff>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1150" y="58674000"/>
          <a:ext cx="7038975" cy="1038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35</xdr:row>
      <xdr:rowOff>822325</xdr:rowOff>
    </xdr:from>
    <xdr:to>
      <xdr:col>6</xdr:col>
      <xdr:colOff>390525</xdr:colOff>
      <xdr:row>36</xdr:row>
      <xdr:rowOff>95250</xdr:rowOff>
    </xdr:to>
    <xdr:pic>
      <xdr:nvPicPr>
        <xdr:cNvPr id="18" name="Picture 2" descr="лв под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4387175"/>
          <a:ext cx="16954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2882900</xdr:colOff>
      <xdr:row>35</xdr:row>
      <xdr:rowOff>117475</xdr:rowOff>
    </xdr:from>
    <xdr:to>
      <xdr:col>4</xdr:col>
      <xdr:colOff>22225</xdr:colOff>
      <xdr:row>36</xdr:row>
      <xdr:rowOff>311150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5450" y="23682325"/>
          <a:ext cx="1816100" cy="15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N41"/>
  <sheetViews>
    <sheetView tabSelected="1" view="pageBreakPreview" topLeftCell="A4" zoomScaleNormal="100" zoomScaleSheetLayoutView="100" workbookViewId="0">
      <selection activeCell="M13" sqref="M13"/>
    </sheetView>
  </sheetViews>
  <sheetFormatPr defaultColWidth="9.140625" defaultRowHeight="20.25" x14ac:dyDescent="0.2"/>
  <cols>
    <col min="1" max="1" width="5.140625" style="167" customWidth="1"/>
    <col min="2" max="2" width="14" style="167" customWidth="1"/>
    <col min="3" max="3" width="56.28515625" style="167" customWidth="1"/>
    <col min="4" max="4" width="12.7109375" style="167" customWidth="1"/>
    <col min="5" max="5" width="12.140625" style="168" customWidth="1"/>
    <col min="6" max="6" width="11" style="167" customWidth="1"/>
    <col min="7" max="7" width="16.140625" style="167" customWidth="1"/>
    <col min="8" max="8" width="7" style="167" customWidth="1"/>
    <col min="9" max="9" width="15" style="167" customWidth="1"/>
    <col min="10" max="10" width="55.7109375" style="167" customWidth="1"/>
    <col min="11" max="11" width="18.85546875" style="167" customWidth="1"/>
    <col min="12" max="12" width="10.140625" style="166" customWidth="1"/>
    <col min="13" max="13" width="13.7109375" style="167" customWidth="1"/>
    <col min="14" max="14" width="12.85546875" style="167" customWidth="1"/>
    <col min="15" max="16384" width="9.140625" style="167"/>
  </cols>
  <sheetData>
    <row r="1" spans="1:14" ht="39" customHeight="1" x14ac:dyDescent="0.2">
      <c r="A1" s="291" t="s">
        <v>174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3"/>
    </row>
    <row r="2" spans="1:14" ht="84" customHeight="1" x14ac:dyDescent="0.2">
      <c r="A2" s="272">
        <v>1.2</v>
      </c>
      <c r="B2" s="299" t="s">
        <v>167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300"/>
    </row>
    <row r="3" spans="1:14" ht="81.75" customHeight="1" x14ac:dyDescent="0.2">
      <c r="A3" s="301" t="s">
        <v>211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3"/>
    </row>
    <row r="4" spans="1:14" ht="39" customHeight="1" x14ac:dyDescent="0.2">
      <c r="A4" s="199" t="s">
        <v>133</v>
      </c>
      <c r="B4" s="296" t="s">
        <v>1</v>
      </c>
      <c r="C4" s="296"/>
      <c r="D4" s="207" t="s">
        <v>39</v>
      </c>
      <c r="E4" s="207" t="s">
        <v>43</v>
      </c>
      <c r="F4" s="164" t="s">
        <v>33</v>
      </c>
      <c r="G4" s="197" t="s">
        <v>132</v>
      </c>
      <c r="H4" s="256" t="s">
        <v>160</v>
      </c>
      <c r="I4" s="297" t="s">
        <v>0</v>
      </c>
      <c r="J4" s="297"/>
      <c r="K4" s="207" t="s">
        <v>39</v>
      </c>
      <c r="L4" s="207" t="s">
        <v>212</v>
      </c>
      <c r="M4" s="164" t="s">
        <v>80</v>
      </c>
      <c r="N4" s="200" t="s">
        <v>132</v>
      </c>
    </row>
    <row r="5" spans="1:14" ht="44.25" customHeight="1" x14ac:dyDescent="0.2">
      <c r="A5" s="171">
        <v>1</v>
      </c>
      <c r="B5" s="162" t="s">
        <v>41</v>
      </c>
      <c r="C5" s="194" t="s">
        <v>66</v>
      </c>
      <c r="D5" s="186" t="s">
        <v>24</v>
      </c>
      <c r="E5" s="161" t="s">
        <v>40</v>
      </c>
      <c r="F5" s="195">
        <v>1925</v>
      </c>
      <c r="G5" s="246">
        <f>F5*A2</f>
        <v>2310</v>
      </c>
      <c r="H5" s="187">
        <v>38</v>
      </c>
      <c r="I5" s="264" t="s">
        <v>219</v>
      </c>
      <c r="J5" s="161" t="s">
        <v>182</v>
      </c>
      <c r="K5" s="161" t="s">
        <v>74</v>
      </c>
      <c r="L5" s="161" t="s">
        <v>183</v>
      </c>
      <c r="M5" s="195">
        <v>2021</v>
      </c>
      <c r="N5" s="244">
        <f>M5*A2</f>
        <v>2425.1999999999998</v>
      </c>
    </row>
    <row r="6" spans="1:14" ht="52.5" customHeight="1" x14ac:dyDescent="0.2">
      <c r="A6" s="171">
        <v>2</v>
      </c>
      <c r="B6" s="163" t="s">
        <v>56</v>
      </c>
      <c r="C6" s="194" t="s">
        <v>55</v>
      </c>
      <c r="D6" s="172"/>
      <c r="E6" s="161" t="s">
        <v>40</v>
      </c>
      <c r="F6" s="195">
        <v>8464</v>
      </c>
      <c r="G6" s="246">
        <v>10157</v>
      </c>
      <c r="H6" s="187">
        <v>39</v>
      </c>
      <c r="I6" s="264" t="s">
        <v>220</v>
      </c>
      <c r="J6" s="215" t="s">
        <v>247</v>
      </c>
      <c r="K6" s="161" t="s">
        <v>74</v>
      </c>
      <c r="L6" s="161" t="s">
        <v>183</v>
      </c>
      <c r="M6" s="195">
        <v>2021</v>
      </c>
      <c r="N6" s="244">
        <f>M6*A2</f>
        <v>2425.1999999999998</v>
      </c>
    </row>
    <row r="7" spans="1:14" ht="45" customHeight="1" x14ac:dyDescent="0.2">
      <c r="A7" s="171">
        <v>3</v>
      </c>
      <c r="B7" s="184" t="s">
        <v>8</v>
      </c>
      <c r="C7" s="194" t="s">
        <v>67</v>
      </c>
      <c r="D7" s="186" t="s">
        <v>9</v>
      </c>
      <c r="E7" s="161" t="s">
        <v>40</v>
      </c>
      <c r="F7" s="195">
        <v>8464</v>
      </c>
      <c r="G7" s="246">
        <v>10157</v>
      </c>
      <c r="H7" s="187">
        <v>40</v>
      </c>
      <c r="I7" s="194" t="s">
        <v>145</v>
      </c>
      <c r="J7" s="165" t="s">
        <v>186</v>
      </c>
      <c r="K7" s="161" t="s">
        <v>105</v>
      </c>
      <c r="L7" s="161" t="s">
        <v>187</v>
      </c>
      <c r="M7" s="195">
        <v>732</v>
      </c>
      <c r="N7" s="241">
        <f>M7*A2</f>
        <v>878.4</v>
      </c>
    </row>
    <row r="8" spans="1:14" ht="40.5" customHeight="1" x14ac:dyDescent="0.2">
      <c r="A8" s="171">
        <v>4</v>
      </c>
      <c r="B8" s="194" t="s">
        <v>121</v>
      </c>
      <c r="C8" s="194" t="s">
        <v>157</v>
      </c>
      <c r="D8" s="186" t="s">
        <v>11</v>
      </c>
      <c r="E8" s="161" t="s">
        <v>40</v>
      </c>
      <c r="F8" s="195">
        <v>8464</v>
      </c>
      <c r="G8" s="246">
        <v>10157</v>
      </c>
      <c r="H8" s="187">
        <v>41</v>
      </c>
      <c r="I8" s="169" t="s">
        <v>106</v>
      </c>
      <c r="J8" s="194" t="s">
        <v>188</v>
      </c>
      <c r="K8" s="161" t="s">
        <v>189</v>
      </c>
      <c r="L8" s="161" t="s">
        <v>190</v>
      </c>
      <c r="M8" s="195">
        <v>1032</v>
      </c>
      <c r="N8" s="241">
        <f>M8*A2</f>
        <v>1238.3999999999999</v>
      </c>
    </row>
    <row r="9" spans="1:14" ht="40.5" customHeight="1" x14ac:dyDescent="0.2">
      <c r="A9" s="171">
        <v>5</v>
      </c>
      <c r="B9" s="213" t="s">
        <v>65</v>
      </c>
      <c r="C9" s="194" t="s">
        <v>64</v>
      </c>
      <c r="D9" s="172"/>
      <c r="E9" s="161" t="s">
        <v>40</v>
      </c>
      <c r="F9" s="195">
        <v>781</v>
      </c>
      <c r="G9" s="246">
        <v>937</v>
      </c>
      <c r="H9" s="187">
        <v>42</v>
      </c>
      <c r="I9" s="169" t="s">
        <v>269</v>
      </c>
      <c r="J9" s="257" t="s">
        <v>270</v>
      </c>
      <c r="K9" s="208" t="s">
        <v>268</v>
      </c>
      <c r="L9" s="208" t="s">
        <v>187</v>
      </c>
      <c r="M9" s="195">
        <v>2500</v>
      </c>
      <c r="N9" s="241">
        <f>M9*A2</f>
        <v>3000</v>
      </c>
    </row>
    <row r="10" spans="1:14" ht="42" customHeight="1" x14ac:dyDescent="0.2">
      <c r="A10" s="171">
        <v>6</v>
      </c>
      <c r="B10" s="263" t="s">
        <v>10</v>
      </c>
      <c r="C10" s="194" t="s">
        <v>70</v>
      </c>
      <c r="D10" s="186" t="s">
        <v>15</v>
      </c>
      <c r="E10" s="161" t="s">
        <v>40</v>
      </c>
      <c r="F10" s="195">
        <v>747</v>
      </c>
      <c r="G10" s="246">
        <f>F10*A2</f>
        <v>896.4</v>
      </c>
      <c r="H10" s="187">
        <v>43</v>
      </c>
      <c r="I10" s="162" t="s">
        <v>192</v>
      </c>
      <c r="J10" s="194" t="s">
        <v>92</v>
      </c>
      <c r="K10" s="161" t="s">
        <v>117</v>
      </c>
      <c r="L10" s="161" t="s">
        <v>103</v>
      </c>
      <c r="M10" s="195" t="s">
        <v>272</v>
      </c>
      <c r="N10" s="241" t="e">
        <f>M10*A2</f>
        <v>#VALUE!</v>
      </c>
    </row>
    <row r="11" spans="1:14" ht="45.75" customHeight="1" x14ac:dyDescent="0.2">
      <c r="A11" s="171">
        <v>7</v>
      </c>
      <c r="B11" s="269" t="s">
        <v>12</v>
      </c>
      <c r="C11" s="194" t="s">
        <v>69</v>
      </c>
      <c r="D11" s="194" t="s">
        <v>13</v>
      </c>
      <c r="E11" s="161" t="s">
        <v>40</v>
      </c>
      <c r="F11" s="195">
        <v>8464</v>
      </c>
      <c r="G11" s="246">
        <f>F11*A2</f>
        <v>10156.799999999999</v>
      </c>
      <c r="H11" s="187">
        <v>44</v>
      </c>
      <c r="I11" s="162" t="s">
        <v>193</v>
      </c>
      <c r="J11" s="194" t="s">
        <v>194</v>
      </c>
      <c r="K11" s="161" t="s">
        <v>195</v>
      </c>
      <c r="L11" s="161" t="s">
        <v>260</v>
      </c>
      <c r="M11" s="195">
        <v>4509</v>
      </c>
      <c r="N11" s="241">
        <f>M11*A2</f>
        <v>5410.8</v>
      </c>
    </row>
    <row r="12" spans="1:14" ht="42.75" customHeight="1" x14ac:dyDescent="0.2">
      <c r="A12" s="171">
        <v>8</v>
      </c>
      <c r="B12" s="265" t="s">
        <v>14</v>
      </c>
      <c r="C12" s="194" t="s">
        <v>51</v>
      </c>
      <c r="D12" s="194" t="s">
        <v>15</v>
      </c>
      <c r="E12" s="161" t="s">
        <v>40</v>
      </c>
      <c r="F12" s="195">
        <v>8464</v>
      </c>
      <c r="G12" s="246">
        <f>F12*A2</f>
        <v>10156.799999999999</v>
      </c>
      <c r="H12" s="187">
        <v>45</v>
      </c>
      <c r="I12" s="194" t="s">
        <v>94</v>
      </c>
      <c r="J12" s="194" t="s">
        <v>173</v>
      </c>
      <c r="K12" s="161" t="s">
        <v>74</v>
      </c>
      <c r="L12" s="161" t="s">
        <v>200</v>
      </c>
      <c r="M12" s="195">
        <v>870</v>
      </c>
      <c r="N12" s="241">
        <f>M12*A2</f>
        <v>1044</v>
      </c>
    </row>
    <row r="13" spans="1:14" ht="66.75" customHeight="1" x14ac:dyDescent="0.2">
      <c r="A13" s="171">
        <v>9</v>
      </c>
      <c r="B13" s="268" t="s">
        <v>181</v>
      </c>
      <c r="C13" s="210" t="s">
        <v>252</v>
      </c>
      <c r="D13" s="187"/>
      <c r="E13" s="161" t="s">
        <v>40</v>
      </c>
      <c r="F13" s="195">
        <v>8646</v>
      </c>
      <c r="G13" s="246">
        <f>F13*A2</f>
        <v>10375.199999999999</v>
      </c>
      <c r="H13" s="187">
        <v>46</v>
      </c>
      <c r="I13" s="183" t="s">
        <v>196</v>
      </c>
      <c r="J13" s="216" t="s">
        <v>253</v>
      </c>
      <c r="K13" s="188" t="s">
        <v>197</v>
      </c>
      <c r="L13" s="209" t="s">
        <v>254</v>
      </c>
      <c r="M13" s="195">
        <v>3000</v>
      </c>
      <c r="N13" s="241">
        <f>M13*A2</f>
        <v>3600</v>
      </c>
    </row>
    <row r="14" spans="1:14" ht="40.5" customHeight="1" x14ac:dyDescent="0.2">
      <c r="A14" s="171">
        <v>10</v>
      </c>
      <c r="B14" s="267" t="s">
        <v>32</v>
      </c>
      <c r="C14" s="194" t="s">
        <v>57</v>
      </c>
      <c r="D14" s="187"/>
      <c r="E14" s="161" t="s">
        <v>40</v>
      </c>
      <c r="F14" s="195">
        <v>8464</v>
      </c>
      <c r="G14" s="246">
        <f>F14*A2</f>
        <v>10156.799999999999</v>
      </c>
      <c r="H14" s="187">
        <v>47</v>
      </c>
      <c r="I14" s="163" t="s">
        <v>38</v>
      </c>
      <c r="J14" s="194" t="s">
        <v>198</v>
      </c>
      <c r="K14" s="161" t="s">
        <v>74</v>
      </c>
      <c r="L14" s="161" t="s">
        <v>199</v>
      </c>
      <c r="M14" s="196">
        <v>770</v>
      </c>
      <c r="N14" s="241">
        <f>M14*A2</f>
        <v>924</v>
      </c>
    </row>
    <row r="15" spans="1:14" ht="40.5" customHeight="1" x14ac:dyDescent="0.2">
      <c r="A15" s="171">
        <v>11</v>
      </c>
      <c r="B15" s="267" t="s">
        <v>27</v>
      </c>
      <c r="C15" s="194" t="s">
        <v>140</v>
      </c>
      <c r="D15" s="187"/>
      <c r="E15" s="161" t="s">
        <v>40</v>
      </c>
      <c r="F15" s="195">
        <v>3093</v>
      </c>
      <c r="G15" s="246">
        <f>F15*A2</f>
        <v>3711.6</v>
      </c>
      <c r="H15" s="189">
        <v>48</v>
      </c>
      <c r="I15" s="260" t="s">
        <v>261</v>
      </c>
      <c r="J15" s="236" t="s">
        <v>258</v>
      </c>
      <c r="K15" s="236" t="s">
        <v>259</v>
      </c>
      <c r="L15" s="220" t="s">
        <v>260</v>
      </c>
      <c r="M15" s="240">
        <v>3500</v>
      </c>
      <c r="N15" s="242">
        <f>M15*A2</f>
        <v>4200</v>
      </c>
    </row>
    <row r="16" spans="1:14" ht="110.25" customHeight="1" x14ac:dyDescent="0.2">
      <c r="A16" s="201">
        <v>12</v>
      </c>
      <c r="B16" s="188" t="s">
        <v>177</v>
      </c>
      <c r="C16" s="174" t="s">
        <v>176</v>
      </c>
      <c r="D16" s="186"/>
      <c r="E16" s="161" t="s">
        <v>40</v>
      </c>
      <c r="F16" s="195">
        <v>3003</v>
      </c>
      <c r="G16" s="246">
        <f>F16*A2</f>
        <v>3603.6</v>
      </c>
      <c r="H16" s="187">
        <v>49</v>
      </c>
      <c r="I16" s="259" t="s">
        <v>191</v>
      </c>
      <c r="J16" s="173" t="s">
        <v>223</v>
      </c>
      <c r="K16" s="237"/>
      <c r="L16" s="238" t="s">
        <v>254</v>
      </c>
      <c r="M16" s="239">
        <v>2495</v>
      </c>
      <c r="N16" s="245">
        <f>M16*A2</f>
        <v>2994</v>
      </c>
    </row>
    <row r="17" spans="1:14" ht="39" customHeight="1" x14ac:dyDescent="0.2">
      <c r="A17" s="171">
        <v>13</v>
      </c>
      <c r="B17" s="267" t="s">
        <v>28</v>
      </c>
      <c r="C17" s="194" t="s">
        <v>96</v>
      </c>
      <c r="D17" s="187"/>
      <c r="E17" s="161" t="s">
        <v>40</v>
      </c>
      <c r="F17" s="195">
        <v>3004</v>
      </c>
      <c r="G17" s="246">
        <f>F17*A2</f>
        <v>3604.7999999999997</v>
      </c>
      <c r="H17" s="187">
        <v>50</v>
      </c>
      <c r="I17" s="194" t="s">
        <v>95</v>
      </c>
      <c r="J17" s="194" t="s">
        <v>5</v>
      </c>
      <c r="K17" s="194" t="s">
        <v>2</v>
      </c>
      <c r="L17" s="161" t="s">
        <v>214</v>
      </c>
      <c r="M17" s="195">
        <v>750</v>
      </c>
      <c r="N17" s="241">
        <f>M17*A2</f>
        <v>900</v>
      </c>
    </row>
    <row r="18" spans="1:14" ht="59.25" customHeight="1" x14ac:dyDescent="0.2">
      <c r="A18" s="176">
        <v>14</v>
      </c>
      <c r="B18" s="218" t="s">
        <v>85</v>
      </c>
      <c r="C18" s="219" t="s">
        <v>172</v>
      </c>
      <c r="D18" s="219" t="s">
        <v>52</v>
      </c>
      <c r="E18" s="220" t="s">
        <v>40</v>
      </c>
      <c r="F18" s="221">
        <v>8464</v>
      </c>
      <c r="G18" s="247">
        <f>F18*A2</f>
        <v>10156.799999999999</v>
      </c>
      <c r="H18" s="187">
        <v>51</v>
      </c>
      <c r="I18" s="194" t="s">
        <v>203</v>
      </c>
      <c r="J18" s="194" t="s">
        <v>204</v>
      </c>
      <c r="K18" s="194" t="s">
        <v>2</v>
      </c>
      <c r="L18" s="161" t="s">
        <v>213</v>
      </c>
      <c r="M18" s="195">
        <v>11000</v>
      </c>
      <c r="N18" s="258">
        <f>M18*A2</f>
        <v>13200</v>
      </c>
    </row>
    <row r="19" spans="1:14" ht="43.5" customHeight="1" x14ac:dyDescent="0.2">
      <c r="A19" s="171">
        <v>15</v>
      </c>
      <c r="B19" s="286" t="s">
        <v>97</v>
      </c>
      <c r="C19" s="276" t="s">
        <v>120</v>
      </c>
      <c r="D19" s="276" t="s">
        <v>34</v>
      </c>
      <c r="E19" s="222" t="s">
        <v>230</v>
      </c>
      <c r="F19" s="221">
        <v>5777</v>
      </c>
      <c r="G19" s="247">
        <f>F19*A2</f>
        <v>6932.4</v>
      </c>
      <c r="H19" s="187">
        <v>52</v>
      </c>
      <c r="I19" s="169" t="s">
        <v>30</v>
      </c>
      <c r="J19" s="194" t="s">
        <v>205</v>
      </c>
      <c r="K19" s="194" t="s">
        <v>74</v>
      </c>
      <c r="L19" s="161" t="s">
        <v>199</v>
      </c>
      <c r="M19" s="195">
        <v>750</v>
      </c>
      <c r="N19" s="241">
        <f>M19*A2</f>
        <v>900</v>
      </c>
    </row>
    <row r="20" spans="1:14" ht="39.75" customHeight="1" x14ac:dyDescent="0.2">
      <c r="A20" s="171">
        <v>16</v>
      </c>
      <c r="B20" s="287"/>
      <c r="C20" s="285"/>
      <c r="D20" s="285"/>
      <c r="E20" s="220" t="s">
        <v>135</v>
      </c>
      <c r="F20" s="248">
        <v>11220</v>
      </c>
      <c r="G20" s="247">
        <f>F20*A2</f>
        <v>13464</v>
      </c>
      <c r="H20" s="175">
        <v>53</v>
      </c>
      <c r="I20" s="194" t="s">
        <v>209</v>
      </c>
      <c r="J20" s="194" t="s">
        <v>210</v>
      </c>
      <c r="K20" s="177" t="s">
        <v>115</v>
      </c>
      <c r="L20" s="161" t="s">
        <v>199</v>
      </c>
      <c r="M20" s="195">
        <v>600</v>
      </c>
      <c r="N20" s="241">
        <f>M20*A2</f>
        <v>720</v>
      </c>
    </row>
    <row r="21" spans="1:14" ht="59.25" customHeight="1" x14ac:dyDescent="0.2">
      <c r="A21" s="202">
        <v>17</v>
      </c>
      <c r="B21" s="270" t="s">
        <v>242</v>
      </c>
      <c r="C21" s="205" t="s">
        <v>244</v>
      </c>
      <c r="D21" s="206" t="s">
        <v>243</v>
      </c>
      <c r="E21" s="220" t="s">
        <v>40</v>
      </c>
      <c r="F21" s="221">
        <v>2000</v>
      </c>
      <c r="G21" s="247">
        <f>F21*A2</f>
        <v>2400</v>
      </c>
      <c r="H21" s="175">
        <v>54</v>
      </c>
      <c r="I21" s="170" t="s">
        <v>31</v>
      </c>
      <c r="J21" s="208" t="s">
        <v>206</v>
      </c>
      <c r="K21" s="194" t="s">
        <v>74</v>
      </c>
      <c r="L21" s="161" t="s">
        <v>199</v>
      </c>
      <c r="M21" s="196">
        <v>600</v>
      </c>
      <c r="N21" s="241">
        <f>M21*A2</f>
        <v>720</v>
      </c>
    </row>
    <row r="22" spans="1:14" ht="181.5" customHeight="1" x14ac:dyDescent="0.2">
      <c r="A22" s="171">
        <v>18</v>
      </c>
      <c r="B22" s="298" t="s">
        <v>234</v>
      </c>
      <c r="C22" s="298"/>
      <c r="D22" s="298"/>
      <c r="E22" s="298"/>
      <c r="F22" s="298"/>
      <c r="G22" s="223" t="s">
        <v>232</v>
      </c>
      <c r="H22" s="231">
        <v>55</v>
      </c>
      <c r="I22" s="232" t="s">
        <v>76</v>
      </c>
      <c r="J22" s="253" t="s">
        <v>231</v>
      </c>
      <c r="K22" s="233" t="s">
        <v>240</v>
      </c>
      <c r="L22" s="254" t="s">
        <v>183</v>
      </c>
      <c r="M22" s="234" t="s">
        <v>239</v>
      </c>
      <c r="N22" s="235" t="s">
        <v>271</v>
      </c>
    </row>
    <row r="23" spans="1:14" ht="75" customHeight="1" x14ac:dyDescent="0.2">
      <c r="A23" s="171">
        <v>19</v>
      </c>
      <c r="B23" s="294" t="s">
        <v>142</v>
      </c>
      <c r="C23" s="295"/>
      <c r="D23" s="295"/>
      <c r="E23" s="295"/>
      <c r="F23" s="295"/>
      <c r="G23" s="247">
        <v>2220</v>
      </c>
      <c r="H23" s="189">
        <v>56</v>
      </c>
      <c r="I23" s="218" t="s">
        <v>107</v>
      </c>
      <c r="J23" s="233" t="s">
        <v>208</v>
      </c>
      <c r="K23" s="253"/>
      <c r="L23" s="255" t="s">
        <v>216</v>
      </c>
      <c r="M23" s="221">
        <v>2248</v>
      </c>
      <c r="N23" s="242">
        <f>M23*A2</f>
        <v>2697.6</v>
      </c>
    </row>
    <row r="24" spans="1:14" ht="42.75" customHeight="1" x14ac:dyDescent="0.2">
      <c r="A24" s="171">
        <v>20</v>
      </c>
      <c r="B24" s="276" t="s">
        <v>178</v>
      </c>
      <c r="C24" s="276"/>
      <c r="D24" s="219" t="s">
        <v>179</v>
      </c>
      <c r="E24" s="220" t="s">
        <v>180</v>
      </c>
      <c r="F24" s="218">
        <v>30000</v>
      </c>
      <c r="G24" s="247">
        <f>F24*A2</f>
        <v>36000</v>
      </c>
      <c r="H24" s="189">
        <v>57</v>
      </c>
      <c r="I24" s="214" t="s">
        <v>109</v>
      </c>
      <c r="J24" s="253" t="s">
        <v>218</v>
      </c>
      <c r="K24" s="253" t="s">
        <v>110</v>
      </c>
      <c r="L24" s="255" t="s">
        <v>187</v>
      </c>
      <c r="M24" s="221">
        <v>2228</v>
      </c>
      <c r="N24" s="242">
        <f>M24*A2</f>
        <v>2673.6</v>
      </c>
    </row>
    <row r="25" spans="1:14" ht="45" customHeight="1" x14ac:dyDescent="0.2">
      <c r="A25" s="171">
        <v>21</v>
      </c>
      <c r="B25" s="214" t="s">
        <v>246</v>
      </c>
      <c r="C25" s="282" t="s">
        <v>245</v>
      </c>
      <c r="D25" s="283"/>
      <c r="E25" s="284"/>
      <c r="F25" s="224">
        <v>1875</v>
      </c>
      <c r="G25" s="247">
        <f>F25*A2</f>
        <v>2250</v>
      </c>
      <c r="H25" s="187">
        <v>58</v>
      </c>
      <c r="I25" s="185" t="s">
        <v>47</v>
      </c>
      <c r="J25" s="194" t="s">
        <v>207</v>
      </c>
      <c r="K25" s="161" t="s">
        <v>74</v>
      </c>
      <c r="L25" s="194" t="s">
        <v>199</v>
      </c>
      <c r="M25" s="195">
        <v>944</v>
      </c>
      <c r="N25" s="241">
        <f>M25*A2</f>
        <v>1132.8</v>
      </c>
    </row>
    <row r="26" spans="1:14" ht="46.5" customHeight="1" x14ac:dyDescent="0.2">
      <c r="A26" s="171">
        <v>22</v>
      </c>
      <c r="B26" s="262">
        <v>100</v>
      </c>
      <c r="C26" s="162" t="s">
        <v>61</v>
      </c>
      <c r="D26" s="186" t="s">
        <v>17</v>
      </c>
      <c r="E26" s="161" t="s">
        <v>40</v>
      </c>
      <c r="F26" s="195">
        <v>4179</v>
      </c>
      <c r="G26" s="246">
        <f>F26*A2</f>
        <v>5014.8</v>
      </c>
      <c r="H26" s="187">
        <v>63</v>
      </c>
      <c r="I26" s="261" t="s">
        <v>233</v>
      </c>
      <c r="J26" s="217" t="s">
        <v>248</v>
      </c>
      <c r="K26" s="208" t="s">
        <v>74</v>
      </c>
      <c r="L26" s="208" t="s">
        <v>255</v>
      </c>
      <c r="M26" s="195">
        <v>1350</v>
      </c>
      <c r="N26" s="241">
        <f>M26*A2</f>
        <v>1620</v>
      </c>
    </row>
    <row r="27" spans="1:14" ht="56.25" customHeight="1" x14ac:dyDescent="0.2">
      <c r="A27" s="171">
        <v>23</v>
      </c>
      <c r="B27" s="262">
        <v>124</v>
      </c>
      <c r="C27" s="162" t="s">
        <v>50</v>
      </c>
      <c r="D27" s="172"/>
      <c r="E27" s="161" t="s">
        <v>40</v>
      </c>
      <c r="F27" s="195">
        <v>8464</v>
      </c>
      <c r="G27" s="246">
        <f>F27*A2</f>
        <v>10156.799999999999</v>
      </c>
      <c r="H27" s="189">
        <v>60</v>
      </c>
      <c r="I27" s="190" t="s">
        <v>201</v>
      </c>
      <c r="J27" s="225" t="s">
        <v>251</v>
      </c>
      <c r="K27" s="226"/>
      <c r="L27" s="220" t="s">
        <v>202</v>
      </c>
      <c r="M27" s="221">
        <v>3000</v>
      </c>
      <c r="N27" s="242">
        <f>M27*A2</f>
        <v>3600</v>
      </c>
    </row>
    <row r="28" spans="1:14" ht="41.25" customHeight="1" x14ac:dyDescent="0.2">
      <c r="A28" s="171">
        <v>24</v>
      </c>
      <c r="B28" s="211" t="s">
        <v>18</v>
      </c>
      <c r="C28" s="277" t="s">
        <v>58</v>
      </c>
      <c r="D28" s="279" t="s">
        <v>19</v>
      </c>
      <c r="E28" s="161" t="s">
        <v>40</v>
      </c>
      <c r="F28" s="195">
        <v>2366</v>
      </c>
      <c r="G28" s="246">
        <f>F28*A2</f>
        <v>2839.2</v>
      </c>
      <c r="H28" s="189">
        <v>61</v>
      </c>
      <c r="I28" s="198" t="s">
        <v>221</v>
      </c>
      <c r="J28" s="227" t="s">
        <v>250</v>
      </c>
      <c r="K28" s="228" t="s">
        <v>222</v>
      </c>
      <c r="L28" s="220" t="s">
        <v>202</v>
      </c>
      <c r="M28" s="221">
        <v>3125</v>
      </c>
      <c r="N28" s="242">
        <f>M28*A2</f>
        <v>3750</v>
      </c>
    </row>
    <row r="29" spans="1:14" ht="39" customHeight="1" x14ac:dyDescent="0.2">
      <c r="A29" s="171">
        <v>25</v>
      </c>
      <c r="B29" s="211" t="s">
        <v>20</v>
      </c>
      <c r="C29" s="278"/>
      <c r="D29" s="278"/>
      <c r="E29" s="161" t="s">
        <v>40</v>
      </c>
      <c r="F29" s="195">
        <v>2467</v>
      </c>
      <c r="G29" s="246">
        <f>F29*A2</f>
        <v>2960.4</v>
      </c>
      <c r="H29" s="189">
        <v>59</v>
      </c>
      <c r="I29" s="190" t="s">
        <v>184</v>
      </c>
      <c r="J29" s="229" t="s">
        <v>215</v>
      </c>
      <c r="K29" s="220" t="s">
        <v>74</v>
      </c>
      <c r="L29" s="220" t="s">
        <v>185</v>
      </c>
      <c r="M29" s="221">
        <v>2025</v>
      </c>
      <c r="N29" s="243">
        <f>M29*A2</f>
        <v>2430</v>
      </c>
    </row>
    <row r="30" spans="1:14" ht="49.5" customHeight="1" x14ac:dyDescent="0.2">
      <c r="A30" s="171">
        <v>26</v>
      </c>
      <c r="B30" s="212" t="s">
        <v>83</v>
      </c>
      <c r="C30" s="194" t="s">
        <v>59</v>
      </c>
      <c r="D30" s="186" t="s">
        <v>19</v>
      </c>
      <c r="E30" s="161" t="s">
        <v>40</v>
      </c>
      <c r="F30" s="195">
        <v>2334</v>
      </c>
      <c r="G30" s="246">
        <f>F30*A2</f>
        <v>2800.7999999999997</v>
      </c>
      <c r="H30" s="226">
        <v>62</v>
      </c>
      <c r="I30" s="198" t="s">
        <v>238</v>
      </c>
      <c r="J30" s="230" t="s">
        <v>249</v>
      </c>
      <c r="K30" s="226"/>
      <c r="L30" s="220" t="s">
        <v>202</v>
      </c>
      <c r="M30" s="221">
        <v>3000</v>
      </c>
      <c r="N30" s="242">
        <f>M30*A2</f>
        <v>3600</v>
      </c>
    </row>
    <row r="31" spans="1:14" ht="48.75" customHeight="1" x14ac:dyDescent="0.2">
      <c r="A31" s="171">
        <v>27</v>
      </c>
      <c r="B31" s="271" t="s">
        <v>264</v>
      </c>
      <c r="C31" s="192" t="s">
        <v>225</v>
      </c>
      <c r="D31" s="193" t="s">
        <v>74</v>
      </c>
      <c r="E31" s="161" t="s">
        <v>40</v>
      </c>
      <c r="F31" s="195">
        <v>8464</v>
      </c>
      <c r="G31" s="246">
        <f>F31*A2</f>
        <v>10156.799999999999</v>
      </c>
      <c r="H31" s="281" t="s">
        <v>131</v>
      </c>
      <c r="I31" s="278"/>
      <c r="J31" s="278"/>
      <c r="K31" s="278"/>
      <c r="L31" s="194" t="s">
        <v>43</v>
      </c>
      <c r="M31" s="252" t="s">
        <v>33</v>
      </c>
      <c r="N31" s="251" t="s">
        <v>229</v>
      </c>
    </row>
    <row r="32" spans="1:14" ht="37.5" customHeight="1" x14ac:dyDescent="0.2">
      <c r="A32" s="171">
        <v>28</v>
      </c>
      <c r="B32" s="277" t="s">
        <v>236</v>
      </c>
      <c r="C32" s="277"/>
      <c r="D32" s="277"/>
      <c r="E32" s="277"/>
      <c r="F32" s="277"/>
      <c r="G32" s="249" t="s">
        <v>122</v>
      </c>
      <c r="H32" s="187">
        <v>64</v>
      </c>
      <c r="I32" s="304" t="s">
        <v>68</v>
      </c>
      <c r="J32" s="305"/>
      <c r="K32" s="305"/>
      <c r="L32" s="161" t="s">
        <v>49</v>
      </c>
      <c r="M32" s="195">
        <v>318</v>
      </c>
      <c r="N32" s="241">
        <f>M32*A6</f>
        <v>636</v>
      </c>
    </row>
    <row r="33" spans="1:14" ht="39" customHeight="1" x14ac:dyDescent="0.2">
      <c r="A33" s="171">
        <v>29</v>
      </c>
      <c r="B33" s="194" t="s">
        <v>21</v>
      </c>
      <c r="C33" s="194" t="s">
        <v>141</v>
      </c>
      <c r="D33" s="194" t="s">
        <v>44</v>
      </c>
      <c r="E33" s="161" t="s">
        <v>40</v>
      </c>
      <c r="F33" s="195">
        <v>4311</v>
      </c>
      <c r="G33" s="246">
        <f>F33*A2</f>
        <v>5173.2</v>
      </c>
      <c r="H33" s="187">
        <v>65</v>
      </c>
      <c r="I33" s="277" t="s">
        <v>235</v>
      </c>
      <c r="J33" s="278"/>
      <c r="K33" s="278"/>
      <c r="L33" s="161" t="s">
        <v>49</v>
      </c>
      <c r="M33" s="195">
        <v>318</v>
      </c>
      <c r="N33" s="241">
        <f>M33*A6</f>
        <v>636</v>
      </c>
    </row>
    <row r="34" spans="1:14" ht="43.5" customHeight="1" x14ac:dyDescent="0.2">
      <c r="A34" s="171">
        <v>30</v>
      </c>
      <c r="B34" s="264" t="s">
        <v>262</v>
      </c>
      <c r="C34" s="257" t="s">
        <v>263</v>
      </c>
      <c r="D34" s="187"/>
      <c r="E34" s="208" t="s">
        <v>40</v>
      </c>
      <c r="F34" s="195">
        <v>8464</v>
      </c>
      <c r="G34" s="246">
        <f>F34*A2</f>
        <v>10156.799999999999</v>
      </c>
      <c r="H34" s="187">
        <v>66</v>
      </c>
      <c r="I34" s="277" t="s">
        <v>226</v>
      </c>
      <c r="J34" s="280"/>
      <c r="K34" s="280"/>
      <c r="L34" s="161" t="s">
        <v>49</v>
      </c>
      <c r="M34" s="195">
        <v>318</v>
      </c>
      <c r="N34" s="241">
        <f>M34*A6</f>
        <v>636</v>
      </c>
    </row>
    <row r="35" spans="1:14" ht="38.25" customHeight="1" x14ac:dyDescent="0.2">
      <c r="A35" s="171">
        <v>31</v>
      </c>
      <c r="B35" s="264" t="s">
        <v>26</v>
      </c>
      <c r="C35" s="194" t="s">
        <v>53</v>
      </c>
      <c r="D35" s="186" t="s">
        <v>16</v>
      </c>
      <c r="E35" s="161" t="s">
        <v>40</v>
      </c>
      <c r="F35" s="195">
        <v>8464</v>
      </c>
      <c r="G35" s="246">
        <f>F35*A2</f>
        <v>10156.799999999999</v>
      </c>
      <c r="H35" s="187">
        <v>67</v>
      </c>
      <c r="I35" s="277" t="s">
        <v>3</v>
      </c>
      <c r="J35" s="280"/>
      <c r="K35" s="280"/>
      <c r="L35" s="161" t="s">
        <v>49</v>
      </c>
      <c r="M35" s="195">
        <v>318</v>
      </c>
      <c r="N35" s="241">
        <f>M35*A6</f>
        <v>636</v>
      </c>
    </row>
    <row r="36" spans="1:14" ht="38.25" customHeight="1" x14ac:dyDescent="0.2">
      <c r="A36" s="171">
        <v>32</v>
      </c>
      <c r="B36" s="256" t="s">
        <v>266</v>
      </c>
      <c r="C36" s="194" t="s">
        <v>54</v>
      </c>
      <c r="D36" s="172"/>
      <c r="E36" s="161" t="s">
        <v>40</v>
      </c>
      <c r="F36" s="195">
        <v>8464</v>
      </c>
      <c r="G36" s="246">
        <f>F36*A2</f>
        <v>10156.799999999999</v>
      </c>
      <c r="H36" s="187">
        <v>68</v>
      </c>
      <c r="I36" s="277" t="s">
        <v>227</v>
      </c>
      <c r="J36" s="280"/>
      <c r="K36" s="280"/>
      <c r="L36" s="194" t="s">
        <v>49</v>
      </c>
      <c r="M36" s="195">
        <v>318</v>
      </c>
      <c r="N36" s="241">
        <f>M37*A6</f>
        <v>636</v>
      </c>
    </row>
    <row r="37" spans="1:14" ht="39.75" customHeight="1" x14ac:dyDescent="0.2">
      <c r="A37" s="171">
        <v>33</v>
      </c>
      <c r="B37" s="273" t="s">
        <v>256</v>
      </c>
      <c r="C37" s="274" t="s">
        <v>267</v>
      </c>
      <c r="D37" s="275" t="s">
        <v>257</v>
      </c>
      <c r="E37" s="208" t="s">
        <v>183</v>
      </c>
      <c r="F37" s="195">
        <v>2025</v>
      </c>
      <c r="G37" s="246">
        <f>F37*A2</f>
        <v>2430</v>
      </c>
      <c r="H37" s="187">
        <v>69</v>
      </c>
      <c r="I37" s="277" t="s">
        <v>228</v>
      </c>
      <c r="J37" s="280"/>
      <c r="K37" s="280"/>
      <c r="L37" s="161" t="s">
        <v>49</v>
      </c>
      <c r="M37" s="195">
        <v>318</v>
      </c>
      <c r="N37" s="241">
        <f>M37*A6</f>
        <v>636</v>
      </c>
    </row>
    <row r="38" spans="1:14" ht="44.25" customHeight="1" x14ac:dyDescent="0.2">
      <c r="A38" s="171">
        <v>34</v>
      </c>
      <c r="B38" s="162" t="s">
        <v>86</v>
      </c>
      <c r="C38" s="194" t="s">
        <v>171</v>
      </c>
      <c r="D38" s="186" t="s">
        <v>134</v>
      </c>
      <c r="E38" s="161" t="s">
        <v>40</v>
      </c>
      <c r="F38" s="195">
        <v>2288</v>
      </c>
      <c r="G38" s="246">
        <f>F38*A2</f>
        <v>2745.6</v>
      </c>
      <c r="H38" s="187">
        <v>70</v>
      </c>
      <c r="I38" s="277" t="s">
        <v>265</v>
      </c>
      <c r="J38" s="280"/>
      <c r="K38" s="280"/>
      <c r="L38" s="161" t="s">
        <v>49</v>
      </c>
      <c r="M38" s="195">
        <v>249</v>
      </c>
      <c r="N38" s="241">
        <f>M38*A6</f>
        <v>498</v>
      </c>
    </row>
    <row r="39" spans="1:14" ht="42.75" customHeight="1" x14ac:dyDescent="0.2">
      <c r="A39" s="171">
        <v>35</v>
      </c>
      <c r="B39" s="162" t="s">
        <v>37</v>
      </c>
      <c r="C39" s="161" t="s">
        <v>237</v>
      </c>
      <c r="D39" s="186" t="s">
        <v>19</v>
      </c>
      <c r="E39" s="161" t="s">
        <v>40</v>
      </c>
      <c r="F39" s="195">
        <v>2365</v>
      </c>
      <c r="G39" s="246">
        <f>F39*A2</f>
        <v>2838</v>
      </c>
      <c r="H39" s="187">
        <v>71</v>
      </c>
      <c r="I39" s="184" t="s">
        <v>77</v>
      </c>
      <c r="J39" s="194" t="s">
        <v>78</v>
      </c>
      <c r="K39" s="194" t="s">
        <v>79</v>
      </c>
      <c r="L39" s="161" t="s">
        <v>73</v>
      </c>
      <c r="M39" s="195">
        <v>561</v>
      </c>
      <c r="N39" s="241">
        <f>M39*A6</f>
        <v>1122</v>
      </c>
    </row>
    <row r="40" spans="1:14" ht="37.5" customHeight="1" x14ac:dyDescent="0.2">
      <c r="A40" s="171">
        <v>36</v>
      </c>
      <c r="B40" s="263" t="s">
        <v>36</v>
      </c>
      <c r="C40" s="194" t="s">
        <v>116</v>
      </c>
      <c r="D40" s="172"/>
      <c r="E40" s="161" t="s">
        <v>40</v>
      </c>
      <c r="F40" s="195">
        <v>8464</v>
      </c>
      <c r="G40" s="246">
        <f>F40*A2</f>
        <v>10156.799999999999</v>
      </c>
      <c r="H40" s="187">
        <v>72</v>
      </c>
      <c r="I40" s="191" t="s">
        <v>175</v>
      </c>
      <c r="J40" s="194" t="s">
        <v>170</v>
      </c>
      <c r="K40" s="194" t="s">
        <v>45</v>
      </c>
      <c r="L40" s="161" t="s">
        <v>73</v>
      </c>
      <c r="M40" s="178" t="s">
        <v>217</v>
      </c>
      <c r="N40" s="203" t="s">
        <v>224</v>
      </c>
    </row>
    <row r="41" spans="1:14" ht="100.5" customHeight="1" thickBot="1" x14ac:dyDescent="0.25">
      <c r="A41" s="179">
        <v>37</v>
      </c>
      <c r="B41" s="266" t="s">
        <v>25</v>
      </c>
      <c r="C41" s="180" t="s">
        <v>63</v>
      </c>
      <c r="D41" s="181" t="s">
        <v>115</v>
      </c>
      <c r="E41" s="182" t="s">
        <v>40</v>
      </c>
      <c r="F41" s="204">
        <v>3862</v>
      </c>
      <c r="G41" s="250">
        <f>F41*A2</f>
        <v>4634.3999999999996</v>
      </c>
      <c r="H41" s="288" t="s">
        <v>241</v>
      </c>
      <c r="I41" s="289"/>
      <c r="J41" s="289"/>
      <c r="K41" s="289"/>
      <c r="L41" s="289"/>
      <c r="M41" s="289"/>
      <c r="N41" s="290"/>
    </row>
  </sheetData>
  <mergeCells count="24">
    <mergeCell ref="C19:C20"/>
    <mergeCell ref="D19:D20"/>
    <mergeCell ref="B19:B20"/>
    <mergeCell ref="H41:N41"/>
    <mergeCell ref="A1:N1"/>
    <mergeCell ref="B23:F23"/>
    <mergeCell ref="B4:C4"/>
    <mergeCell ref="I4:J4"/>
    <mergeCell ref="B22:F22"/>
    <mergeCell ref="B2:N2"/>
    <mergeCell ref="A3:N3"/>
    <mergeCell ref="I33:K33"/>
    <mergeCell ref="I32:K32"/>
    <mergeCell ref="B32:F32"/>
    <mergeCell ref="I37:K37"/>
    <mergeCell ref="I38:K38"/>
    <mergeCell ref="B24:C24"/>
    <mergeCell ref="C28:C29"/>
    <mergeCell ref="D28:D29"/>
    <mergeCell ref="I36:K36"/>
    <mergeCell ref="I35:K35"/>
    <mergeCell ref="I34:K34"/>
    <mergeCell ref="H31:K31"/>
    <mergeCell ref="C25:E25"/>
  </mergeCells>
  <phoneticPr fontId="2" type="noConversion"/>
  <pageMargins left="0.23622047244094491" right="0.23622047244094491" top="0.15748031496062992" bottom="0.15748031496062992" header="0" footer="0"/>
  <pageSetup paperSize="9" scale="38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topLeftCell="A31" workbookViewId="0">
      <selection activeCell="J11" sqref="J11"/>
    </sheetView>
  </sheetViews>
  <sheetFormatPr defaultColWidth="9.140625" defaultRowHeight="12.75" x14ac:dyDescent="0.2"/>
  <cols>
    <col min="1" max="1" width="5.140625" style="1" customWidth="1"/>
    <col min="2" max="2" width="15.140625" style="1" customWidth="1"/>
    <col min="3" max="3" width="57.42578125" style="1" customWidth="1"/>
    <col min="4" max="4" width="12.7109375" style="1" customWidth="1"/>
    <col min="5" max="5" width="9.42578125" style="1" customWidth="1"/>
    <col min="6" max="6" width="11.140625" style="1" customWidth="1"/>
    <col min="7" max="7" width="13.42578125" style="1" customWidth="1"/>
    <col min="8" max="8" width="7" style="1" customWidth="1"/>
    <col min="9" max="9" width="15" style="1" customWidth="1"/>
    <col min="10" max="10" width="57.42578125" style="1" customWidth="1"/>
    <col min="11" max="11" width="18.85546875" style="1" customWidth="1"/>
    <col min="12" max="12" width="9.42578125" style="1" customWidth="1"/>
    <col min="13" max="13" width="13.140625" style="1" customWidth="1"/>
    <col min="14" max="14" width="14.5703125" style="1" customWidth="1"/>
    <col min="15" max="15" width="17.5703125" style="1" hidden="1" customWidth="1"/>
    <col min="16" max="16" width="14" style="1" hidden="1" customWidth="1"/>
    <col min="17" max="17" width="17.85546875" style="1" hidden="1" customWidth="1"/>
    <col min="18" max="18" width="10" style="1" hidden="1" customWidth="1"/>
    <col min="19" max="19" width="20.140625" style="1" hidden="1" customWidth="1"/>
    <col min="20" max="20" width="19.5703125" style="1" hidden="1" customWidth="1"/>
    <col min="21" max="21" width="13.28515625" style="1" hidden="1" customWidth="1"/>
    <col min="22" max="22" width="13.140625" style="1" hidden="1" customWidth="1"/>
    <col min="23" max="23" width="12" style="1" hidden="1" customWidth="1"/>
    <col min="24" max="24" width="19.28515625" style="1" hidden="1" customWidth="1"/>
    <col min="25" max="26" width="18.7109375" style="1" hidden="1" customWidth="1"/>
    <col min="27" max="27" width="23.28515625" style="1" customWidth="1"/>
    <col min="28" max="16384" width="9.140625" style="1"/>
  </cols>
  <sheetData>
    <row r="1" spans="1:32" ht="61.5" customHeight="1" x14ac:dyDescent="0.2">
      <c r="A1" s="48">
        <v>1.2</v>
      </c>
      <c r="B1" s="352" t="s">
        <v>164</v>
      </c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4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78" customHeight="1" thickBot="1" x14ac:dyDescent="0.25">
      <c r="A2" s="4"/>
      <c r="B2" s="362" t="s">
        <v>167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32" ht="81.75" customHeight="1" thickBot="1" x14ac:dyDescent="0.25">
      <c r="A3" s="355" t="s">
        <v>168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7"/>
      <c r="O3" s="319" t="s">
        <v>129</v>
      </c>
      <c r="P3" s="320"/>
      <c r="Q3" s="320"/>
      <c r="R3" s="320"/>
      <c r="S3" s="320"/>
      <c r="T3" s="321"/>
      <c r="U3" s="5"/>
      <c r="V3" s="5"/>
      <c r="W3" s="5"/>
      <c r="X3" s="5"/>
      <c r="Y3" s="322" t="s">
        <v>128</v>
      </c>
      <c r="Z3" s="323"/>
      <c r="AF3" s="1" t="s">
        <v>165</v>
      </c>
    </row>
    <row r="4" spans="1:32" ht="50.25" customHeight="1" thickBot="1" x14ac:dyDescent="0.25">
      <c r="A4" s="6" t="s">
        <v>133</v>
      </c>
      <c r="B4" s="358" t="s">
        <v>1</v>
      </c>
      <c r="C4" s="359"/>
      <c r="D4" s="10" t="s">
        <v>39</v>
      </c>
      <c r="E4" s="10" t="s">
        <v>43</v>
      </c>
      <c r="F4" s="7" t="s">
        <v>33</v>
      </c>
      <c r="G4" s="8" t="s">
        <v>132</v>
      </c>
      <c r="H4" s="9" t="s">
        <v>160</v>
      </c>
      <c r="I4" s="360" t="s">
        <v>0</v>
      </c>
      <c r="J4" s="361"/>
      <c r="K4" s="10" t="s">
        <v>39</v>
      </c>
      <c r="L4" s="10" t="s">
        <v>43</v>
      </c>
      <c r="M4" s="11" t="s">
        <v>80</v>
      </c>
      <c r="N4" s="12" t="s">
        <v>132</v>
      </c>
      <c r="O4" s="148" t="s">
        <v>123</v>
      </c>
      <c r="P4" s="90" t="s">
        <v>126</v>
      </c>
      <c r="Q4" s="91" t="s">
        <v>127</v>
      </c>
      <c r="R4" s="92"/>
      <c r="S4" s="141" t="s">
        <v>124</v>
      </c>
      <c r="T4" s="149" t="s">
        <v>123</v>
      </c>
      <c r="U4" s="13" t="s">
        <v>126</v>
      </c>
      <c r="V4" s="14" t="s">
        <v>127</v>
      </c>
      <c r="W4" s="15"/>
      <c r="X4" s="142" t="s">
        <v>125</v>
      </c>
      <c r="Y4" s="16" t="s">
        <v>124</v>
      </c>
      <c r="Z4" s="16" t="s">
        <v>125</v>
      </c>
    </row>
    <row r="5" spans="1:32" ht="42" customHeight="1" thickBot="1" x14ac:dyDescent="0.25">
      <c r="A5" s="65">
        <v>1</v>
      </c>
      <c r="B5" s="59" t="s">
        <v>41</v>
      </c>
      <c r="C5" s="58" t="s">
        <v>66</v>
      </c>
      <c r="D5" s="18" t="s">
        <v>24</v>
      </c>
      <c r="E5" s="17" t="s">
        <v>40</v>
      </c>
      <c r="F5" s="19">
        <v>1925</v>
      </c>
      <c r="G5" s="88">
        <f>F5*A1</f>
        <v>2310</v>
      </c>
      <c r="H5" s="71">
        <v>33</v>
      </c>
      <c r="I5" s="76" t="s">
        <v>107</v>
      </c>
      <c r="J5" s="117" t="s">
        <v>108</v>
      </c>
      <c r="K5" s="20"/>
      <c r="L5" s="20" t="s">
        <v>112</v>
      </c>
      <c r="M5" s="21">
        <v>2378</v>
      </c>
      <c r="N5" s="84">
        <f>M5*A1</f>
        <v>2853.6</v>
      </c>
      <c r="O5" s="121">
        <v>1420</v>
      </c>
      <c r="P5" s="93">
        <v>1</v>
      </c>
      <c r="Q5" s="94">
        <f>O5*P5</f>
        <v>1420</v>
      </c>
      <c r="R5" s="95">
        <v>1.2</v>
      </c>
      <c r="S5" s="129">
        <f t="shared" ref="S5:S20" si="0">Q5*R5</f>
        <v>1704</v>
      </c>
      <c r="T5" s="106">
        <v>1180</v>
      </c>
      <c r="U5" s="131">
        <v>1</v>
      </c>
      <c r="V5" s="133">
        <f>T5*U5</f>
        <v>1180</v>
      </c>
      <c r="W5" s="134">
        <v>1.2</v>
      </c>
      <c r="X5" s="112">
        <f>V5*W5</f>
        <v>1416</v>
      </c>
      <c r="Y5" s="100" t="b">
        <f>G5=S5</f>
        <v>0</v>
      </c>
      <c r="Z5" s="101" t="b">
        <f>N5=X5</f>
        <v>0</v>
      </c>
    </row>
    <row r="6" spans="1:32" ht="43.5" customHeight="1" thickBot="1" x14ac:dyDescent="0.25">
      <c r="A6" s="66">
        <v>2</v>
      </c>
      <c r="B6" s="157" t="s">
        <v>56</v>
      </c>
      <c r="C6" s="55" t="s">
        <v>55</v>
      </c>
      <c r="D6" s="23"/>
      <c r="E6" s="159" t="s">
        <v>40</v>
      </c>
      <c r="F6" s="19">
        <v>8464</v>
      </c>
      <c r="G6" s="150">
        <v>10157</v>
      </c>
      <c r="H6" s="62">
        <v>34</v>
      </c>
      <c r="I6" s="77" t="s">
        <v>109</v>
      </c>
      <c r="J6" s="118" t="s">
        <v>111</v>
      </c>
      <c r="K6" s="24" t="s">
        <v>110</v>
      </c>
      <c r="L6" s="159" t="s">
        <v>49</v>
      </c>
      <c r="M6" s="21">
        <v>2357</v>
      </c>
      <c r="N6" s="84">
        <f>M6*A1</f>
        <v>2828.4</v>
      </c>
      <c r="O6" s="121">
        <v>1420</v>
      </c>
      <c r="P6" s="93">
        <v>1</v>
      </c>
      <c r="Q6" s="94">
        <f t="shared" ref="Q6:Q36" si="1">O6*P6</f>
        <v>1420</v>
      </c>
      <c r="R6" s="96">
        <v>1.2</v>
      </c>
      <c r="S6" s="129">
        <f t="shared" si="0"/>
        <v>1704</v>
      </c>
      <c r="T6" s="107">
        <v>1185</v>
      </c>
      <c r="U6" s="131">
        <v>1</v>
      </c>
      <c r="V6" s="133">
        <f t="shared" ref="V6:V23" si="2">T6*U6</f>
        <v>1185</v>
      </c>
      <c r="W6" s="134">
        <v>1.2</v>
      </c>
      <c r="X6" s="112">
        <f t="shared" ref="X6:X23" si="3">V6*W6</f>
        <v>1422</v>
      </c>
      <c r="Y6" s="100" t="b">
        <f t="shared" ref="Y6:Y36" si="4">G6=S6</f>
        <v>0</v>
      </c>
      <c r="Z6" s="102" t="b">
        <v>1</v>
      </c>
    </row>
    <row r="7" spans="1:32" ht="45" customHeight="1" thickBot="1" x14ac:dyDescent="0.25">
      <c r="A7" s="66">
        <v>3</v>
      </c>
      <c r="B7" s="157" t="s">
        <v>8</v>
      </c>
      <c r="C7" s="55" t="s">
        <v>67</v>
      </c>
      <c r="D7" s="25" t="s">
        <v>9</v>
      </c>
      <c r="E7" s="159" t="s">
        <v>40</v>
      </c>
      <c r="F7" s="19">
        <v>8464</v>
      </c>
      <c r="G7" s="150">
        <v>10157</v>
      </c>
      <c r="H7" s="62">
        <v>35</v>
      </c>
      <c r="I7" s="78" t="s">
        <v>94</v>
      </c>
      <c r="J7" s="158" t="s">
        <v>71</v>
      </c>
      <c r="K7" s="159" t="s">
        <v>74</v>
      </c>
      <c r="L7" s="159" t="s">
        <v>98</v>
      </c>
      <c r="M7" s="21">
        <v>920</v>
      </c>
      <c r="N7" s="84">
        <f>M7*A1</f>
        <v>1104</v>
      </c>
      <c r="O7" s="122">
        <v>1250</v>
      </c>
      <c r="P7" s="93">
        <v>1</v>
      </c>
      <c r="Q7" s="94">
        <f t="shared" si="1"/>
        <v>1250</v>
      </c>
      <c r="R7" s="96">
        <v>1.2</v>
      </c>
      <c r="S7" s="129">
        <f t="shared" si="0"/>
        <v>1500</v>
      </c>
      <c r="T7" s="107">
        <v>663</v>
      </c>
      <c r="U7" s="131">
        <v>1</v>
      </c>
      <c r="V7" s="133">
        <f t="shared" si="2"/>
        <v>663</v>
      </c>
      <c r="W7" s="134">
        <v>1.2</v>
      </c>
      <c r="X7" s="112">
        <f t="shared" si="3"/>
        <v>795.6</v>
      </c>
      <c r="Y7" s="100" t="b">
        <f t="shared" si="4"/>
        <v>0</v>
      </c>
      <c r="Z7" s="102" t="b">
        <v>1</v>
      </c>
    </row>
    <row r="8" spans="1:32" ht="40.5" customHeight="1" thickBot="1" x14ac:dyDescent="0.25">
      <c r="A8" s="66">
        <v>4</v>
      </c>
      <c r="B8" s="157" t="s">
        <v>121</v>
      </c>
      <c r="C8" s="22" t="s">
        <v>157</v>
      </c>
      <c r="D8" s="25" t="s">
        <v>11</v>
      </c>
      <c r="E8" s="159" t="s">
        <v>40</v>
      </c>
      <c r="F8" s="19">
        <v>8464</v>
      </c>
      <c r="G8" s="150">
        <v>10157</v>
      </c>
      <c r="H8" s="62">
        <v>36</v>
      </c>
      <c r="I8" s="79" t="s">
        <v>42</v>
      </c>
      <c r="J8" s="157" t="s">
        <v>161</v>
      </c>
      <c r="K8" s="159" t="s">
        <v>74</v>
      </c>
      <c r="L8" s="159" t="s">
        <v>6</v>
      </c>
      <c r="M8" s="21">
        <v>2138</v>
      </c>
      <c r="N8" s="84">
        <f>M8*A1</f>
        <v>2565.6</v>
      </c>
      <c r="O8" s="122">
        <v>750</v>
      </c>
      <c r="P8" s="93">
        <v>1</v>
      </c>
      <c r="Q8" s="94">
        <f t="shared" si="1"/>
        <v>750</v>
      </c>
      <c r="R8" s="96">
        <v>1.2</v>
      </c>
      <c r="S8" s="129">
        <f t="shared" si="0"/>
        <v>900</v>
      </c>
      <c r="T8" s="107">
        <v>1232</v>
      </c>
      <c r="U8" s="131">
        <v>1</v>
      </c>
      <c r="V8" s="133">
        <f t="shared" si="2"/>
        <v>1232</v>
      </c>
      <c r="W8" s="134">
        <v>1.2</v>
      </c>
      <c r="X8" s="112">
        <f t="shared" si="3"/>
        <v>1478.3999999999999</v>
      </c>
      <c r="Y8" s="100" t="b">
        <f t="shared" si="4"/>
        <v>0</v>
      </c>
      <c r="Z8" s="102" t="b">
        <v>1</v>
      </c>
    </row>
    <row r="9" spans="1:32" ht="42.75" customHeight="1" thickBot="1" x14ac:dyDescent="0.25">
      <c r="A9" s="66">
        <v>5</v>
      </c>
      <c r="B9" s="53" t="s">
        <v>65</v>
      </c>
      <c r="C9" s="55" t="s">
        <v>64</v>
      </c>
      <c r="D9" s="23"/>
      <c r="E9" s="159" t="s">
        <v>40</v>
      </c>
      <c r="F9" s="19">
        <v>781</v>
      </c>
      <c r="G9" s="88">
        <v>826</v>
      </c>
      <c r="H9" s="62">
        <v>37</v>
      </c>
      <c r="I9" s="157" t="s">
        <v>95</v>
      </c>
      <c r="J9" s="157" t="s">
        <v>5</v>
      </c>
      <c r="K9" s="24" t="s">
        <v>2</v>
      </c>
      <c r="L9" s="159" t="s">
        <v>163</v>
      </c>
      <c r="M9" s="21">
        <v>760</v>
      </c>
      <c r="N9" s="84">
        <f>M9*A1</f>
        <v>912</v>
      </c>
      <c r="O9" s="122">
        <v>610</v>
      </c>
      <c r="P9" s="93">
        <v>1</v>
      </c>
      <c r="Q9" s="94">
        <f t="shared" si="1"/>
        <v>610</v>
      </c>
      <c r="R9" s="96">
        <v>1.2</v>
      </c>
      <c r="S9" s="129">
        <f t="shared" si="0"/>
        <v>732</v>
      </c>
      <c r="T9" s="107">
        <v>560</v>
      </c>
      <c r="U9" s="131">
        <v>1</v>
      </c>
      <c r="V9" s="133">
        <f t="shared" si="2"/>
        <v>560</v>
      </c>
      <c r="W9" s="134">
        <v>1.2</v>
      </c>
      <c r="X9" s="112">
        <f t="shared" si="3"/>
        <v>672</v>
      </c>
      <c r="Y9" s="100" t="b">
        <f t="shared" si="4"/>
        <v>0</v>
      </c>
      <c r="Z9" s="102" t="b">
        <v>1</v>
      </c>
    </row>
    <row r="10" spans="1:32" ht="69" customHeight="1" thickBot="1" x14ac:dyDescent="0.25">
      <c r="A10" s="66">
        <v>6</v>
      </c>
      <c r="B10" s="60" t="s">
        <v>12</v>
      </c>
      <c r="C10" s="55" t="s">
        <v>69</v>
      </c>
      <c r="D10" s="25" t="s">
        <v>13</v>
      </c>
      <c r="E10" s="159" t="s">
        <v>40</v>
      </c>
      <c r="F10" s="19">
        <v>8464</v>
      </c>
      <c r="G10" s="150">
        <f>F10*A1</f>
        <v>10156.799999999999</v>
      </c>
      <c r="H10" s="62">
        <v>38</v>
      </c>
      <c r="I10" s="80" t="s">
        <v>106</v>
      </c>
      <c r="J10" s="119" t="s">
        <v>113</v>
      </c>
      <c r="K10" s="159"/>
      <c r="L10" s="26" t="s">
        <v>118</v>
      </c>
      <c r="M10" s="21">
        <v>1092</v>
      </c>
      <c r="N10" s="84">
        <f>M10*A1</f>
        <v>1310.3999999999999</v>
      </c>
      <c r="O10" s="122">
        <v>1420</v>
      </c>
      <c r="P10" s="93">
        <v>1</v>
      </c>
      <c r="Q10" s="94">
        <f t="shared" si="1"/>
        <v>1420</v>
      </c>
      <c r="R10" s="96">
        <v>1.2</v>
      </c>
      <c r="S10" s="129">
        <f t="shared" si="0"/>
        <v>1704</v>
      </c>
      <c r="T10" s="107">
        <v>770</v>
      </c>
      <c r="U10" s="131">
        <v>1</v>
      </c>
      <c r="V10" s="133">
        <f t="shared" si="2"/>
        <v>770</v>
      </c>
      <c r="W10" s="134">
        <v>1.2</v>
      </c>
      <c r="X10" s="112">
        <f t="shared" si="3"/>
        <v>924</v>
      </c>
      <c r="Y10" s="100" t="b">
        <f t="shared" si="4"/>
        <v>0</v>
      </c>
      <c r="Z10" s="102" t="b">
        <v>1</v>
      </c>
    </row>
    <row r="11" spans="1:32" ht="72" customHeight="1" thickBot="1" x14ac:dyDescent="0.25">
      <c r="A11" s="67">
        <v>7</v>
      </c>
      <c r="B11" s="61" t="s">
        <v>14</v>
      </c>
      <c r="C11" s="56" t="s">
        <v>51</v>
      </c>
      <c r="D11" s="27" t="s">
        <v>15</v>
      </c>
      <c r="E11" s="28" t="s">
        <v>40</v>
      </c>
      <c r="F11" s="19">
        <v>8464</v>
      </c>
      <c r="G11" s="150">
        <f>F11*A1</f>
        <v>10156.799999999999</v>
      </c>
      <c r="H11" s="62">
        <v>39</v>
      </c>
      <c r="I11" s="29" t="s">
        <v>145</v>
      </c>
      <c r="J11" s="74" t="s">
        <v>104</v>
      </c>
      <c r="K11" s="30" t="s">
        <v>105</v>
      </c>
      <c r="L11" s="156" t="s">
        <v>136</v>
      </c>
      <c r="M11" s="21">
        <v>774</v>
      </c>
      <c r="N11" s="84">
        <f>M11*A1</f>
        <v>928.8</v>
      </c>
      <c r="O11" s="122">
        <v>1246</v>
      </c>
      <c r="P11" s="93">
        <v>1</v>
      </c>
      <c r="Q11" s="94">
        <f t="shared" si="1"/>
        <v>1246</v>
      </c>
      <c r="R11" s="96">
        <v>1.2</v>
      </c>
      <c r="S11" s="129">
        <f t="shared" si="0"/>
        <v>1495.2</v>
      </c>
      <c r="T11" s="107">
        <v>535</v>
      </c>
      <c r="U11" s="131">
        <v>1</v>
      </c>
      <c r="V11" s="133">
        <f t="shared" si="2"/>
        <v>535</v>
      </c>
      <c r="W11" s="134">
        <v>1.2</v>
      </c>
      <c r="X11" s="112">
        <f t="shared" si="3"/>
        <v>642</v>
      </c>
      <c r="Y11" s="100" t="b">
        <f t="shared" si="4"/>
        <v>0</v>
      </c>
      <c r="Z11" s="102" t="b">
        <v>1</v>
      </c>
    </row>
    <row r="12" spans="1:32" ht="43.5" customHeight="1" thickBot="1" x14ac:dyDescent="0.25">
      <c r="A12" s="66">
        <v>8</v>
      </c>
      <c r="B12" s="60" t="s">
        <v>32</v>
      </c>
      <c r="C12" s="55" t="s">
        <v>57</v>
      </c>
      <c r="D12" s="23"/>
      <c r="E12" s="159" t="s">
        <v>40</v>
      </c>
      <c r="F12" s="19">
        <v>8464</v>
      </c>
      <c r="G12" s="150">
        <f>F12*A1</f>
        <v>10156.799999999999</v>
      </c>
      <c r="H12" s="62">
        <v>40</v>
      </c>
      <c r="I12" s="81" t="s">
        <v>143</v>
      </c>
      <c r="J12" s="157" t="s">
        <v>156</v>
      </c>
      <c r="K12" s="32" t="s">
        <v>115</v>
      </c>
      <c r="L12" s="33" t="s">
        <v>148</v>
      </c>
      <c r="M12" s="21">
        <v>615</v>
      </c>
      <c r="N12" s="84">
        <f>M12*A1</f>
        <v>738</v>
      </c>
      <c r="O12" s="123">
        <v>1420</v>
      </c>
      <c r="P12" s="93">
        <v>1</v>
      </c>
      <c r="Q12" s="94">
        <f t="shared" si="1"/>
        <v>1420</v>
      </c>
      <c r="R12" s="96">
        <v>1.2</v>
      </c>
      <c r="S12" s="129">
        <f t="shared" si="0"/>
        <v>1704</v>
      </c>
      <c r="T12" s="108">
        <v>408</v>
      </c>
      <c r="U12" s="131">
        <v>1</v>
      </c>
      <c r="V12" s="133">
        <f t="shared" si="2"/>
        <v>408</v>
      </c>
      <c r="W12" s="134">
        <v>1.2</v>
      </c>
      <c r="X12" s="112">
        <f t="shared" si="3"/>
        <v>489.59999999999997</v>
      </c>
      <c r="Y12" s="100" t="b">
        <f t="shared" si="4"/>
        <v>0</v>
      </c>
      <c r="Z12" s="102" t="b">
        <v>1</v>
      </c>
    </row>
    <row r="13" spans="1:32" ht="47.25" customHeight="1" thickBot="1" x14ac:dyDescent="0.25">
      <c r="A13" s="66">
        <v>9</v>
      </c>
      <c r="B13" s="60" t="s">
        <v>27</v>
      </c>
      <c r="C13" s="55" t="s">
        <v>140</v>
      </c>
      <c r="D13" s="23"/>
      <c r="E13" s="159" t="s">
        <v>40</v>
      </c>
      <c r="F13" s="19">
        <v>3093</v>
      </c>
      <c r="G13" s="88">
        <f>F13*A1</f>
        <v>3711.6</v>
      </c>
      <c r="H13" s="72">
        <v>41</v>
      </c>
      <c r="I13" s="82" t="s">
        <v>90</v>
      </c>
      <c r="J13" s="51" t="s">
        <v>92</v>
      </c>
      <c r="K13" s="27" t="s">
        <v>117</v>
      </c>
      <c r="L13" s="28" t="s">
        <v>103</v>
      </c>
      <c r="M13" s="34" t="s">
        <v>93</v>
      </c>
      <c r="N13" s="85" t="s">
        <v>93</v>
      </c>
      <c r="O13" s="124">
        <v>1420</v>
      </c>
      <c r="P13" s="93">
        <v>1</v>
      </c>
      <c r="Q13" s="94">
        <f t="shared" si="1"/>
        <v>1420</v>
      </c>
      <c r="R13" s="96">
        <v>1.2</v>
      </c>
      <c r="S13" s="129">
        <f t="shared" si="0"/>
        <v>1704</v>
      </c>
      <c r="T13" s="109" t="s">
        <v>93</v>
      </c>
      <c r="U13" s="131">
        <v>1</v>
      </c>
      <c r="V13" s="133" t="s">
        <v>144</v>
      </c>
      <c r="W13" s="134">
        <v>1.2</v>
      </c>
      <c r="X13" s="112" t="s">
        <v>93</v>
      </c>
      <c r="Y13" s="100" t="b">
        <f t="shared" si="4"/>
        <v>0</v>
      </c>
      <c r="Z13" s="102" t="b">
        <v>1</v>
      </c>
    </row>
    <row r="14" spans="1:32" ht="45.75" customHeight="1" x14ac:dyDescent="0.2">
      <c r="A14" s="67">
        <v>10</v>
      </c>
      <c r="B14" s="155" t="s">
        <v>21</v>
      </c>
      <c r="C14" s="56" t="s">
        <v>141</v>
      </c>
      <c r="D14" s="27" t="s">
        <v>44</v>
      </c>
      <c r="E14" s="28" t="s">
        <v>40</v>
      </c>
      <c r="F14" s="19">
        <v>4311</v>
      </c>
      <c r="G14" s="88">
        <f>F14*A1</f>
        <v>5173.2</v>
      </c>
      <c r="H14" s="73">
        <v>42</v>
      </c>
      <c r="I14" s="75" t="s">
        <v>91</v>
      </c>
      <c r="J14" s="75" t="s">
        <v>89</v>
      </c>
      <c r="K14" s="35" t="s">
        <v>88</v>
      </c>
      <c r="L14" s="36" t="s">
        <v>99</v>
      </c>
      <c r="M14" s="37">
        <v>4509</v>
      </c>
      <c r="N14" s="86">
        <v>4871</v>
      </c>
      <c r="O14" s="124">
        <v>2595</v>
      </c>
      <c r="P14" s="93">
        <v>1</v>
      </c>
      <c r="Q14" s="94">
        <f t="shared" si="1"/>
        <v>2595</v>
      </c>
      <c r="R14" s="96">
        <v>1.2</v>
      </c>
      <c r="S14" s="129">
        <f t="shared" si="0"/>
        <v>3114</v>
      </c>
      <c r="T14" s="108">
        <v>2245</v>
      </c>
      <c r="U14" s="131">
        <v>1</v>
      </c>
      <c r="V14" s="133">
        <f t="shared" si="2"/>
        <v>2245</v>
      </c>
      <c r="W14" s="134">
        <v>1.2</v>
      </c>
      <c r="X14" s="112">
        <f t="shared" si="3"/>
        <v>2694</v>
      </c>
      <c r="Y14" s="100" t="b">
        <f t="shared" si="4"/>
        <v>0</v>
      </c>
      <c r="Z14" s="102" t="b">
        <v>1</v>
      </c>
    </row>
    <row r="15" spans="1:32" ht="34.5" customHeight="1" x14ac:dyDescent="0.2">
      <c r="A15" s="66">
        <v>11</v>
      </c>
      <c r="B15" s="62" t="s">
        <v>28</v>
      </c>
      <c r="C15" s="55" t="s">
        <v>96</v>
      </c>
      <c r="D15" s="23"/>
      <c r="E15" s="159" t="s">
        <v>40</v>
      </c>
      <c r="F15" s="19">
        <v>3004</v>
      </c>
      <c r="G15" s="88">
        <f>F15*A1</f>
        <v>3604.7999999999997</v>
      </c>
      <c r="H15" s="324">
        <v>43</v>
      </c>
      <c r="I15" s="326" t="s">
        <v>142</v>
      </c>
      <c r="J15" s="327"/>
      <c r="K15" s="327"/>
      <c r="L15" s="327"/>
      <c r="M15" s="328"/>
      <c r="N15" s="332">
        <v>2174</v>
      </c>
      <c r="O15" s="124">
        <v>1420</v>
      </c>
      <c r="P15" s="93">
        <v>1</v>
      </c>
      <c r="Q15" s="94">
        <f t="shared" si="1"/>
        <v>1420</v>
      </c>
      <c r="R15" s="96">
        <v>1.2</v>
      </c>
      <c r="S15" s="129">
        <f t="shared" si="0"/>
        <v>1704</v>
      </c>
      <c r="T15" s="334">
        <v>1200</v>
      </c>
      <c r="U15" s="336">
        <v>1</v>
      </c>
      <c r="V15" s="338">
        <f>T15*U15</f>
        <v>1200</v>
      </c>
      <c r="W15" s="338">
        <v>1.2</v>
      </c>
      <c r="X15" s="344">
        <f>V15*W15</f>
        <v>1440</v>
      </c>
      <c r="Y15" s="340" t="s">
        <v>159</v>
      </c>
      <c r="Z15" s="342" t="b">
        <f>X15=N15</f>
        <v>0</v>
      </c>
    </row>
    <row r="16" spans="1:32" ht="59.25" customHeight="1" thickBot="1" x14ac:dyDescent="0.25">
      <c r="A16" s="68">
        <v>12</v>
      </c>
      <c r="B16" s="155" t="s">
        <v>85</v>
      </c>
      <c r="C16" s="57" t="s">
        <v>137</v>
      </c>
      <c r="D16" s="27" t="s">
        <v>52</v>
      </c>
      <c r="E16" s="28" t="s">
        <v>40</v>
      </c>
      <c r="F16" s="19">
        <v>8464</v>
      </c>
      <c r="G16" s="150">
        <f>F16*A1</f>
        <v>10156.799999999999</v>
      </c>
      <c r="H16" s="325"/>
      <c r="I16" s="329"/>
      <c r="J16" s="330"/>
      <c r="K16" s="330"/>
      <c r="L16" s="330"/>
      <c r="M16" s="331"/>
      <c r="N16" s="333"/>
      <c r="O16" s="125">
        <v>1208</v>
      </c>
      <c r="P16" s="93">
        <v>1</v>
      </c>
      <c r="Q16" s="94">
        <f t="shared" si="1"/>
        <v>1208</v>
      </c>
      <c r="R16" s="96">
        <v>1.2</v>
      </c>
      <c r="S16" s="129">
        <f t="shared" si="0"/>
        <v>1449.6</v>
      </c>
      <c r="T16" s="335"/>
      <c r="U16" s="337"/>
      <c r="V16" s="339"/>
      <c r="W16" s="339"/>
      <c r="X16" s="345"/>
      <c r="Y16" s="341"/>
      <c r="Z16" s="343"/>
    </row>
    <row r="17" spans="1:26" ht="54" customHeight="1" thickBot="1" x14ac:dyDescent="0.25">
      <c r="A17" s="66">
        <v>13</v>
      </c>
      <c r="B17" s="347" t="s">
        <v>97</v>
      </c>
      <c r="C17" s="364" t="s">
        <v>120</v>
      </c>
      <c r="D17" s="366" t="s">
        <v>34</v>
      </c>
      <c r="E17" s="156" t="s">
        <v>35</v>
      </c>
      <c r="F17" s="19">
        <v>5777</v>
      </c>
      <c r="G17" s="88">
        <f>F17*A1</f>
        <v>6932.4</v>
      </c>
      <c r="H17" s="62">
        <v>44</v>
      </c>
      <c r="I17" s="60" t="s">
        <v>76</v>
      </c>
      <c r="J17" s="157" t="s">
        <v>153</v>
      </c>
      <c r="K17" s="159" t="s">
        <v>74</v>
      </c>
      <c r="L17" s="33" t="s">
        <v>148</v>
      </c>
      <c r="M17" s="21">
        <v>814</v>
      </c>
      <c r="N17" s="84">
        <f>M17*A1</f>
        <v>976.8</v>
      </c>
      <c r="O17" s="110">
        <v>2420</v>
      </c>
      <c r="P17" s="93">
        <v>1</v>
      </c>
      <c r="Q17" s="94">
        <f t="shared" si="1"/>
        <v>2420</v>
      </c>
      <c r="R17" s="96">
        <v>1.2</v>
      </c>
      <c r="S17" s="129">
        <f t="shared" si="0"/>
        <v>2904</v>
      </c>
      <c r="T17" s="108">
        <v>560</v>
      </c>
      <c r="U17" s="131">
        <v>1</v>
      </c>
      <c r="V17" s="133">
        <f t="shared" si="2"/>
        <v>560</v>
      </c>
      <c r="W17" s="134">
        <v>1.2</v>
      </c>
      <c r="X17" s="112">
        <f t="shared" si="3"/>
        <v>672</v>
      </c>
      <c r="Y17" s="100" t="b">
        <f t="shared" si="4"/>
        <v>0</v>
      </c>
      <c r="Z17" s="147" t="b">
        <f t="shared" ref="Z17:Z23" si="5">X17=N17</f>
        <v>0</v>
      </c>
    </row>
    <row r="18" spans="1:26" ht="58.5" customHeight="1" thickBot="1" x14ac:dyDescent="0.25">
      <c r="A18" s="66">
        <v>14</v>
      </c>
      <c r="B18" s="347"/>
      <c r="C18" s="365"/>
      <c r="D18" s="367"/>
      <c r="E18" s="31" t="s">
        <v>102</v>
      </c>
      <c r="F18" s="19">
        <v>5777</v>
      </c>
      <c r="G18" s="88">
        <f>F18*A1</f>
        <v>6932.4</v>
      </c>
      <c r="H18" s="62">
        <v>45</v>
      </c>
      <c r="I18" s="53" t="s">
        <v>31</v>
      </c>
      <c r="J18" s="116" t="s">
        <v>154</v>
      </c>
      <c r="K18" s="159" t="s">
        <v>74</v>
      </c>
      <c r="L18" s="33" t="s">
        <v>148</v>
      </c>
      <c r="M18" s="21">
        <v>774</v>
      </c>
      <c r="N18" s="84">
        <f>M18*A1</f>
        <v>928.8</v>
      </c>
      <c r="O18" s="110">
        <v>2420</v>
      </c>
      <c r="P18" s="93">
        <v>1</v>
      </c>
      <c r="Q18" s="94">
        <f t="shared" si="1"/>
        <v>2420</v>
      </c>
      <c r="R18" s="96">
        <v>1.2</v>
      </c>
      <c r="S18" s="129">
        <f t="shared" si="0"/>
        <v>2904</v>
      </c>
      <c r="T18" s="108">
        <v>560</v>
      </c>
      <c r="U18" s="131">
        <v>1</v>
      </c>
      <c r="V18" s="133">
        <f t="shared" si="2"/>
        <v>560</v>
      </c>
      <c r="W18" s="134">
        <v>1.2</v>
      </c>
      <c r="X18" s="112">
        <f t="shared" si="3"/>
        <v>672</v>
      </c>
      <c r="Y18" s="100" t="b">
        <f t="shared" si="4"/>
        <v>0</v>
      </c>
      <c r="Z18" s="147" t="b">
        <f t="shared" si="5"/>
        <v>0</v>
      </c>
    </row>
    <row r="19" spans="1:26" ht="41.25" customHeight="1" thickBot="1" x14ac:dyDescent="0.25">
      <c r="A19" s="66">
        <v>15</v>
      </c>
      <c r="B19" s="347"/>
      <c r="C19" s="365"/>
      <c r="D19" s="368"/>
      <c r="E19" s="156" t="s">
        <v>135</v>
      </c>
      <c r="F19" s="151">
        <v>11220</v>
      </c>
      <c r="G19" s="150">
        <f>F19*A1</f>
        <v>13464</v>
      </c>
      <c r="H19" s="62">
        <v>46</v>
      </c>
      <c r="I19" s="60" t="s">
        <v>30</v>
      </c>
      <c r="J19" s="157" t="s">
        <v>146</v>
      </c>
      <c r="K19" s="159" t="s">
        <v>74</v>
      </c>
      <c r="L19" s="33" t="s">
        <v>148</v>
      </c>
      <c r="M19" s="21">
        <v>774</v>
      </c>
      <c r="N19" s="84">
        <f>M19*A1</f>
        <v>928.8</v>
      </c>
      <c r="O19" s="110">
        <v>5640</v>
      </c>
      <c r="P19" s="93">
        <v>1</v>
      </c>
      <c r="Q19" s="94">
        <f t="shared" si="1"/>
        <v>5640</v>
      </c>
      <c r="R19" s="96">
        <v>1.2</v>
      </c>
      <c r="S19" s="129">
        <f t="shared" si="0"/>
        <v>6768</v>
      </c>
      <c r="T19" s="108">
        <v>560</v>
      </c>
      <c r="U19" s="131">
        <v>1</v>
      </c>
      <c r="V19" s="133">
        <f t="shared" si="2"/>
        <v>560</v>
      </c>
      <c r="W19" s="134">
        <v>1.2</v>
      </c>
      <c r="X19" s="112">
        <f t="shared" si="3"/>
        <v>672</v>
      </c>
      <c r="Y19" s="100" t="b">
        <f t="shared" si="4"/>
        <v>0</v>
      </c>
      <c r="Z19" s="147" t="b">
        <f t="shared" si="5"/>
        <v>0</v>
      </c>
    </row>
    <row r="20" spans="1:26" ht="50.25" customHeight="1" thickBot="1" x14ac:dyDescent="0.25">
      <c r="A20" s="69">
        <v>16</v>
      </c>
      <c r="B20" s="348" t="s">
        <v>87</v>
      </c>
      <c r="C20" s="349"/>
      <c r="D20" s="349"/>
      <c r="E20" s="349"/>
      <c r="F20" s="350"/>
      <c r="G20" s="38">
        <v>21800</v>
      </c>
      <c r="H20" s="62">
        <v>47</v>
      </c>
      <c r="I20" s="53" t="s">
        <v>47</v>
      </c>
      <c r="J20" s="53" t="s">
        <v>151</v>
      </c>
      <c r="K20" s="159" t="s">
        <v>74</v>
      </c>
      <c r="L20" s="33" t="s">
        <v>148</v>
      </c>
      <c r="M20" s="21">
        <v>814</v>
      </c>
      <c r="N20" s="84">
        <f>M20*A1</f>
        <v>976.8</v>
      </c>
      <c r="O20" s="146">
        <v>15000</v>
      </c>
      <c r="P20" s="93">
        <v>1</v>
      </c>
      <c r="Q20" s="97">
        <f t="shared" si="1"/>
        <v>15000</v>
      </c>
      <c r="R20" s="96">
        <v>1.2</v>
      </c>
      <c r="S20" s="130">
        <f t="shared" si="0"/>
        <v>18000</v>
      </c>
      <c r="T20" s="108">
        <v>610</v>
      </c>
      <c r="U20" s="131">
        <v>1</v>
      </c>
      <c r="V20" s="133">
        <f t="shared" si="2"/>
        <v>610</v>
      </c>
      <c r="W20" s="134">
        <v>1.2</v>
      </c>
      <c r="X20" s="112">
        <f t="shared" si="3"/>
        <v>732</v>
      </c>
      <c r="Y20" s="100" t="b">
        <f t="shared" si="4"/>
        <v>0</v>
      </c>
      <c r="Z20" s="147" t="b">
        <f t="shared" si="5"/>
        <v>0</v>
      </c>
    </row>
    <row r="21" spans="1:26" ht="50.25" customHeight="1" thickBot="1" x14ac:dyDescent="0.25">
      <c r="A21" s="66">
        <v>17</v>
      </c>
      <c r="B21" s="351" t="s">
        <v>62</v>
      </c>
      <c r="C21" s="351"/>
      <c r="D21" s="351"/>
      <c r="E21" s="351"/>
      <c r="F21" s="351"/>
      <c r="G21" s="89" t="s">
        <v>122</v>
      </c>
      <c r="H21" s="62">
        <v>48</v>
      </c>
      <c r="I21" s="60" t="s">
        <v>29</v>
      </c>
      <c r="J21" s="157" t="s">
        <v>155</v>
      </c>
      <c r="K21" s="159" t="s">
        <v>74</v>
      </c>
      <c r="L21" s="39" t="s">
        <v>100</v>
      </c>
      <c r="M21" s="152">
        <v>10138</v>
      </c>
      <c r="N21" s="153">
        <f>M21*A1</f>
        <v>12165.6</v>
      </c>
      <c r="O21" s="110" t="s">
        <v>144</v>
      </c>
      <c r="P21" s="93">
        <v>1</v>
      </c>
      <c r="Q21" s="94" t="s">
        <v>144</v>
      </c>
      <c r="R21" s="96">
        <v>1.2</v>
      </c>
      <c r="S21" s="129" t="s">
        <v>144</v>
      </c>
      <c r="T21" s="135">
        <v>6875</v>
      </c>
      <c r="U21" s="136">
        <v>1</v>
      </c>
      <c r="V21" s="133">
        <f t="shared" si="2"/>
        <v>6875</v>
      </c>
      <c r="W21" s="137">
        <v>1.2</v>
      </c>
      <c r="X21" s="112">
        <f t="shared" si="3"/>
        <v>8250</v>
      </c>
      <c r="Y21" s="100" t="b">
        <f t="shared" si="4"/>
        <v>1</v>
      </c>
      <c r="Z21" s="147" t="b">
        <f t="shared" si="5"/>
        <v>0</v>
      </c>
    </row>
    <row r="22" spans="1:26" ht="50.25" customHeight="1" thickBot="1" x14ac:dyDescent="0.25">
      <c r="A22" s="67">
        <v>18</v>
      </c>
      <c r="B22" s="61">
        <v>100</v>
      </c>
      <c r="C22" s="155" t="s">
        <v>61</v>
      </c>
      <c r="D22" s="40" t="s">
        <v>17</v>
      </c>
      <c r="E22" s="28" t="s">
        <v>40</v>
      </c>
      <c r="F22" s="19">
        <v>4179</v>
      </c>
      <c r="G22" s="88">
        <f>F22*A1</f>
        <v>5014.8</v>
      </c>
      <c r="H22" s="62">
        <v>49</v>
      </c>
      <c r="I22" s="53" t="s">
        <v>38</v>
      </c>
      <c r="J22" s="157" t="s">
        <v>147</v>
      </c>
      <c r="K22" s="159" t="s">
        <v>74</v>
      </c>
      <c r="L22" s="33" t="s">
        <v>148</v>
      </c>
      <c r="M22" s="21">
        <v>810</v>
      </c>
      <c r="N22" s="84">
        <f>M22*A1</f>
        <v>972</v>
      </c>
      <c r="O22" s="126">
        <v>1420</v>
      </c>
      <c r="P22" s="93">
        <v>1</v>
      </c>
      <c r="Q22" s="94">
        <f t="shared" si="1"/>
        <v>1420</v>
      </c>
      <c r="R22" s="96">
        <v>1.2</v>
      </c>
      <c r="S22" s="129">
        <f>Q22*R22</f>
        <v>1704</v>
      </c>
      <c r="T22" s="108">
        <v>610</v>
      </c>
      <c r="U22" s="131">
        <v>1</v>
      </c>
      <c r="V22" s="133">
        <f t="shared" si="2"/>
        <v>610</v>
      </c>
      <c r="W22" s="134">
        <v>1.2</v>
      </c>
      <c r="X22" s="112">
        <f t="shared" si="3"/>
        <v>732</v>
      </c>
      <c r="Y22" s="100" t="b">
        <f t="shared" si="4"/>
        <v>0</v>
      </c>
      <c r="Z22" s="147" t="b">
        <f t="shared" si="5"/>
        <v>0</v>
      </c>
    </row>
    <row r="23" spans="1:26" ht="46.5" customHeight="1" thickBot="1" x14ac:dyDescent="0.25">
      <c r="A23" s="66">
        <v>19</v>
      </c>
      <c r="B23" s="60">
        <v>124</v>
      </c>
      <c r="C23" s="157" t="s">
        <v>50</v>
      </c>
      <c r="D23" s="41"/>
      <c r="E23" s="159" t="s">
        <v>40</v>
      </c>
      <c r="F23" s="19">
        <v>8464</v>
      </c>
      <c r="G23" s="150">
        <f>F23*A1</f>
        <v>10156.799999999999</v>
      </c>
      <c r="H23" s="62">
        <v>50</v>
      </c>
      <c r="I23" s="83" t="s">
        <v>101</v>
      </c>
      <c r="J23" s="159" t="s">
        <v>149</v>
      </c>
      <c r="K23" s="159" t="s">
        <v>74</v>
      </c>
      <c r="L23" s="33" t="s">
        <v>148</v>
      </c>
      <c r="M23" s="21">
        <v>813</v>
      </c>
      <c r="N23" s="84">
        <f>M23*A1</f>
        <v>975.59999999999991</v>
      </c>
      <c r="O23" s="110">
        <v>1350</v>
      </c>
      <c r="P23" s="93">
        <v>1</v>
      </c>
      <c r="Q23" s="94">
        <f t="shared" si="1"/>
        <v>1350</v>
      </c>
      <c r="R23" s="96">
        <v>1.2</v>
      </c>
      <c r="S23" s="129">
        <f t="shared" ref="S23:S36" si="6">Q23*R23</f>
        <v>1620</v>
      </c>
      <c r="T23" s="111">
        <v>610</v>
      </c>
      <c r="U23" s="138">
        <v>1</v>
      </c>
      <c r="V23" s="139">
        <f t="shared" si="2"/>
        <v>610</v>
      </c>
      <c r="W23" s="140">
        <v>1.2</v>
      </c>
      <c r="X23" s="113">
        <f t="shared" si="3"/>
        <v>732</v>
      </c>
      <c r="Y23" s="103" t="b">
        <f t="shared" si="4"/>
        <v>0</v>
      </c>
      <c r="Z23" s="147" t="b">
        <f t="shared" si="5"/>
        <v>0</v>
      </c>
    </row>
    <row r="24" spans="1:26" ht="42.75" customHeight="1" thickBot="1" x14ac:dyDescent="0.25">
      <c r="A24" s="67">
        <v>20</v>
      </c>
      <c r="B24" s="61" t="s">
        <v>18</v>
      </c>
      <c r="C24" s="346" t="s">
        <v>58</v>
      </c>
      <c r="D24" s="40" t="s">
        <v>19</v>
      </c>
      <c r="E24" s="28" t="s">
        <v>40</v>
      </c>
      <c r="F24" s="19">
        <v>2366</v>
      </c>
      <c r="G24" s="88">
        <f>F24*A1</f>
        <v>2839.2</v>
      </c>
      <c r="H24" s="309" t="s">
        <v>131</v>
      </c>
      <c r="I24" s="310"/>
      <c r="J24" s="310"/>
      <c r="K24" s="311"/>
      <c r="L24" s="98" t="s">
        <v>43</v>
      </c>
      <c r="M24" s="99" t="s">
        <v>33</v>
      </c>
      <c r="N24" s="87" t="s">
        <v>84</v>
      </c>
      <c r="O24" s="126">
        <v>1150</v>
      </c>
      <c r="P24" s="93">
        <v>1</v>
      </c>
      <c r="Q24" s="94">
        <f t="shared" si="1"/>
        <v>1150</v>
      </c>
      <c r="R24" s="96">
        <v>1.2</v>
      </c>
      <c r="S24" s="129">
        <f t="shared" si="6"/>
        <v>1380</v>
      </c>
      <c r="T24" s="312" t="s">
        <v>130</v>
      </c>
      <c r="U24" s="313"/>
      <c r="V24" s="313"/>
      <c r="W24" s="313"/>
      <c r="X24" s="314"/>
      <c r="Y24" s="314"/>
      <c r="Z24" s="315"/>
    </row>
    <row r="25" spans="1:26" ht="51.75" customHeight="1" thickBot="1" x14ac:dyDescent="0.25">
      <c r="A25" s="67">
        <v>21</v>
      </c>
      <c r="B25" s="61" t="s">
        <v>20</v>
      </c>
      <c r="C25" s="346"/>
      <c r="D25" s="40" t="s">
        <v>19</v>
      </c>
      <c r="E25" s="28" t="s">
        <v>40</v>
      </c>
      <c r="F25" s="19">
        <v>2467</v>
      </c>
      <c r="G25" s="88">
        <f>F25*A1</f>
        <v>2960.4</v>
      </c>
      <c r="H25" s="62">
        <v>51</v>
      </c>
      <c r="I25" s="316" t="s">
        <v>46</v>
      </c>
      <c r="J25" s="316"/>
      <c r="K25" s="316"/>
      <c r="L25" s="39" t="s">
        <v>49</v>
      </c>
      <c r="M25" s="21">
        <v>318</v>
      </c>
      <c r="N25" s="84">
        <f>M25*A1</f>
        <v>381.59999999999997</v>
      </c>
      <c r="O25" s="122">
        <v>1200</v>
      </c>
      <c r="P25" s="93">
        <v>1</v>
      </c>
      <c r="Q25" s="94">
        <f t="shared" si="1"/>
        <v>1200</v>
      </c>
      <c r="R25" s="96">
        <v>1.2</v>
      </c>
      <c r="S25" s="129">
        <f t="shared" si="6"/>
        <v>1440</v>
      </c>
      <c r="T25" s="107">
        <v>146</v>
      </c>
      <c r="U25" s="131">
        <v>1</v>
      </c>
      <c r="V25" s="132">
        <f t="shared" ref="V25:V36" si="7">T25*U25</f>
        <v>146</v>
      </c>
      <c r="W25" s="134">
        <v>1.2</v>
      </c>
      <c r="X25" s="112">
        <f>V25*W25</f>
        <v>175.2</v>
      </c>
      <c r="Y25" s="104" t="b">
        <f t="shared" ref="Y25:Y32" si="8">G25=S25</f>
        <v>0</v>
      </c>
      <c r="Z25" s="105" t="b">
        <v>1</v>
      </c>
    </row>
    <row r="26" spans="1:26" ht="63.75" customHeight="1" thickBot="1" x14ac:dyDescent="0.25">
      <c r="A26" s="67">
        <v>22</v>
      </c>
      <c r="B26" s="63" t="s">
        <v>83</v>
      </c>
      <c r="C26" s="155" t="s">
        <v>59</v>
      </c>
      <c r="D26" s="40" t="s">
        <v>19</v>
      </c>
      <c r="E26" s="28" t="s">
        <v>40</v>
      </c>
      <c r="F26" s="19">
        <v>2334</v>
      </c>
      <c r="G26" s="88">
        <f>F26*A1</f>
        <v>2800.7999999999997</v>
      </c>
      <c r="H26" s="62">
        <v>52</v>
      </c>
      <c r="I26" s="316" t="s">
        <v>68</v>
      </c>
      <c r="J26" s="316"/>
      <c r="K26" s="316"/>
      <c r="L26" s="39" t="s">
        <v>49</v>
      </c>
      <c r="M26" s="21">
        <v>318</v>
      </c>
      <c r="N26" s="84">
        <f>M26*A1</f>
        <v>381.59999999999997</v>
      </c>
      <c r="O26" s="122">
        <v>1135</v>
      </c>
      <c r="P26" s="93">
        <v>1</v>
      </c>
      <c r="Q26" s="94">
        <f t="shared" si="1"/>
        <v>1135</v>
      </c>
      <c r="R26" s="96">
        <v>1.2</v>
      </c>
      <c r="S26" s="129">
        <f t="shared" si="6"/>
        <v>1362</v>
      </c>
      <c r="T26" s="109">
        <v>146</v>
      </c>
      <c r="U26" s="131">
        <v>1</v>
      </c>
      <c r="V26" s="132">
        <f t="shared" si="7"/>
        <v>146</v>
      </c>
      <c r="W26" s="134">
        <v>1.2</v>
      </c>
      <c r="X26" s="112">
        <f t="shared" ref="X26:X36" si="9">V26*W26</f>
        <v>175.2</v>
      </c>
      <c r="Y26" s="100" t="b">
        <f t="shared" si="8"/>
        <v>0</v>
      </c>
      <c r="Z26" s="102" t="b">
        <v>1</v>
      </c>
    </row>
    <row r="27" spans="1:26" ht="32.25" customHeight="1" thickBot="1" x14ac:dyDescent="0.25">
      <c r="A27" s="66">
        <v>23</v>
      </c>
      <c r="B27" s="60">
        <v>210</v>
      </c>
      <c r="C27" s="347" t="s">
        <v>75</v>
      </c>
      <c r="D27" s="369" t="s">
        <v>74</v>
      </c>
      <c r="E27" s="159" t="s">
        <v>40</v>
      </c>
      <c r="F27" s="19">
        <v>8464</v>
      </c>
      <c r="G27" s="150">
        <f>F27*A1</f>
        <v>10156.799999999999</v>
      </c>
      <c r="H27" s="62">
        <v>53</v>
      </c>
      <c r="I27" s="316" t="s">
        <v>7</v>
      </c>
      <c r="J27" s="316"/>
      <c r="K27" s="316"/>
      <c r="L27" s="39" t="s">
        <v>49</v>
      </c>
      <c r="M27" s="21">
        <v>318</v>
      </c>
      <c r="N27" s="84">
        <f>M27*A1</f>
        <v>381.59999999999997</v>
      </c>
      <c r="O27" s="122">
        <v>1600</v>
      </c>
      <c r="P27" s="93">
        <v>1</v>
      </c>
      <c r="Q27" s="94">
        <f t="shared" si="1"/>
        <v>1600</v>
      </c>
      <c r="R27" s="96">
        <v>1.2</v>
      </c>
      <c r="S27" s="129">
        <f t="shared" si="6"/>
        <v>1920</v>
      </c>
      <c r="T27" s="109">
        <v>146</v>
      </c>
      <c r="U27" s="131">
        <v>1</v>
      </c>
      <c r="V27" s="132">
        <f t="shared" si="7"/>
        <v>146</v>
      </c>
      <c r="W27" s="134">
        <v>1.2</v>
      </c>
      <c r="X27" s="112">
        <f t="shared" si="9"/>
        <v>175.2</v>
      </c>
      <c r="Y27" s="100" t="b">
        <f t="shared" si="8"/>
        <v>0</v>
      </c>
      <c r="Z27" s="102" t="b">
        <v>1</v>
      </c>
    </row>
    <row r="28" spans="1:26" ht="32.25" customHeight="1" thickBot="1" x14ac:dyDescent="0.25">
      <c r="A28" s="66">
        <v>24</v>
      </c>
      <c r="B28" s="60">
        <v>211</v>
      </c>
      <c r="C28" s="347"/>
      <c r="D28" s="369"/>
      <c r="E28" s="159" t="s">
        <v>40</v>
      </c>
      <c r="F28" s="19">
        <v>8464</v>
      </c>
      <c r="G28" s="150">
        <f>F28*A1</f>
        <v>10156.799999999999</v>
      </c>
      <c r="H28" s="62">
        <v>54</v>
      </c>
      <c r="I28" s="317" t="s">
        <v>81</v>
      </c>
      <c r="J28" s="317"/>
      <c r="K28" s="317"/>
      <c r="L28" s="39" t="s">
        <v>49</v>
      </c>
      <c r="M28" s="21">
        <v>318</v>
      </c>
      <c r="N28" s="84">
        <f>M28*A1</f>
        <v>381.59999999999997</v>
      </c>
      <c r="O28" s="122">
        <v>1600</v>
      </c>
      <c r="P28" s="93">
        <v>1</v>
      </c>
      <c r="Q28" s="94">
        <f t="shared" si="1"/>
        <v>1600</v>
      </c>
      <c r="R28" s="96">
        <v>1.2</v>
      </c>
      <c r="S28" s="129">
        <f t="shared" si="6"/>
        <v>1920</v>
      </c>
      <c r="T28" s="109">
        <v>146</v>
      </c>
      <c r="U28" s="131">
        <v>1</v>
      </c>
      <c r="V28" s="132">
        <f t="shared" si="7"/>
        <v>146</v>
      </c>
      <c r="W28" s="134">
        <v>1.2</v>
      </c>
      <c r="X28" s="112">
        <f t="shared" si="9"/>
        <v>175.2</v>
      </c>
      <c r="Y28" s="100" t="b">
        <f t="shared" si="8"/>
        <v>0</v>
      </c>
      <c r="Z28" s="102" t="b">
        <v>1</v>
      </c>
    </row>
    <row r="29" spans="1:26" ht="50.25" customHeight="1" thickBot="1" x14ac:dyDescent="0.25">
      <c r="A29" s="67">
        <v>25</v>
      </c>
      <c r="B29" s="155" t="s">
        <v>86</v>
      </c>
      <c r="C29" s="51" t="s">
        <v>152</v>
      </c>
      <c r="D29" s="40" t="s">
        <v>134</v>
      </c>
      <c r="E29" s="28" t="s">
        <v>40</v>
      </c>
      <c r="F29" s="19">
        <v>2288</v>
      </c>
      <c r="G29" s="88">
        <f>F29*A1</f>
        <v>2745.6</v>
      </c>
      <c r="H29" s="62">
        <v>55</v>
      </c>
      <c r="I29" s="317" t="s">
        <v>3</v>
      </c>
      <c r="J29" s="317"/>
      <c r="K29" s="317"/>
      <c r="L29" s="39" t="s">
        <v>49</v>
      </c>
      <c r="M29" s="21">
        <v>318</v>
      </c>
      <c r="N29" s="84">
        <f>M29*A1</f>
        <v>381.59999999999997</v>
      </c>
      <c r="O29" s="122">
        <v>1130</v>
      </c>
      <c r="P29" s="93">
        <v>1</v>
      </c>
      <c r="Q29" s="94">
        <f t="shared" si="1"/>
        <v>1130</v>
      </c>
      <c r="R29" s="96">
        <v>1.2</v>
      </c>
      <c r="S29" s="129">
        <f t="shared" si="6"/>
        <v>1356</v>
      </c>
      <c r="T29" s="109">
        <v>146</v>
      </c>
      <c r="U29" s="131">
        <v>1</v>
      </c>
      <c r="V29" s="132">
        <f t="shared" si="7"/>
        <v>146</v>
      </c>
      <c r="W29" s="134">
        <v>1.2</v>
      </c>
      <c r="X29" s="112">
        <f t="shared" si="9"/>
        <v>175.2</v>
      </c>
      <c r="Y29" s="100" t="b">
        <f t="shared" si="8"/>
        <v>0</v>
      </c>
      <c r="Z29" s="102" t="b">
        <v>1</v>
      </c>
    </row>
    <row r="30" spans="1:26" ht="50.25" customHeight="1" thickBot="1" x14ac:dyDescent="0.25">
      <c r="A30" s="67">
        <v>26</v>
      </c>
      <c r="B30" s="155" t="s">
        <v>37</v>
      </c>
      <c r="C30" s="51" t="s">
        <v>60</v>
      </c>
      <c r="D30" s="40" t="s">
        <v>19</v>
      </c>
      <c r="E30" s="28" t="s">
        <v>40</v>
      </c>
      <c r="F30" s="19">
        <v>2365</v>
      </c>
      <c r="G30" s="88">
        <f>F30*A1</f>
        <v>2838</v>
      </c>
      <c r="H30" s="62">
        <v>56</v>
      </c>
      <c r="I30" s="317" t="s">
        <v>150</v>
      </c>
      <c r="J30" s="317"/>
      <c r="K30" s="317"/>
      <c r="L30" s="39" t="s">
        <v>49</v>
      </c>
      <c r="M30" s="21">
        <v>318</v>
      </c>
      <c r="N30" s="84">
        <f>M30*A1</f>
        <v>381.59999999999997</v>
      </c>
      <c r="O30" s="122">
        <v>1150</v>
      </c>
      <c r="P30" s="93">
        <v>1</v>
      </c>
      <c r="Q30" s="94">
        <f t="shared" si="1"/>
        <v>1150</v>
      </c>
      <c r="R30" s="96">
        <v>1.2</v>
      </c>
      <c r="S30" s="129">
        <f t="shared" si="6"/>
        <v>1380</v>
      </c>
      <c r="T30" s="109">
        <v>146</v>
      </c>
      <c r="U30" s="131">
        <v>1</v>
      </c>
      <c r="V30" s="132">
        <f t="shared" si="7"/>
        <v>146</v>
      </c>
      <c r="W30" s="134">
        <v>1.2</v>
      </c>
      <c r="X30" s="112">
        <f t="shared" si="9"/>
        <v>175.2</v>
      </c>
      <c r="Y30" s="100" t="b">
        <f t="shared" si="8"/>
        <v>0</v>
      </c>
      <c r="Z30" s="102" t="b">
        <v>1</v>
      </c>
    </row>
    <row r="31" spans="1:26" ht="50.25" customHeight="1" thickBot="1" x14ac:dyDescent="0.25">
      <c r="A31" s="66">
        <v>27</v>
      </c>
      <c r="B31" s="53" t="s">
        <v>26</v>
      </c>
      <c r="C31" s="158" t="s">
        <v>53</v>
      </c>
      <c r="D31" s="156" t="s">
        <v>16</v>
      </c>
      <c r="E31" s="159" t="s">
        <v>40</v>
      </c>
      <c r="F31" s="19">
        <v>8464</v>
      </c>
      <c r="G31" s="150">
        <f>F31*A1</f>
        <v>10156.799999999999</v>
      </c>
      <c r="H31" s="62">
        <v>57</v>
      </c>
      <c r="I31" s="318" t="s">
        <v>4</v>
      </c>
      <c r="J31" s="318"/>
      <c r="K31" s="318"/>
      <c r="L31" s="159" t="s">
        <v>49</v>
      </c>
      <c r="M31" s="21">
        <v>318</v>
      </c>
      <c r="N31" s="84">
        <f>M31*A1</f>
        <v>381.59999999999997</v>
      </c>
      <c r="O31" s="127">
        <v>1600</v>
      </c>
      <c r="P31" s="93">
        <v>1</v>
      </c>
      <c r="Q31" s="94">
        <f t="shared" si="1"/>
        <v>1600</v>
      </c>
      <c r="R31" s="96">
        <v>1.2</v>
      </c>
      <c r="S31" s="129">
        <f t="shared" si="6"/>
        <v>1920</v>
      </c>
      <c r="T31" s="109">
        <v>146</v>
      </c>
      <c r="U31" s="131">
        <v>1</v>
      </c>
      <c r="V31" s="132">
        <f t="shared" si="7"/>
        <v>146</v>
      </c>
      <c r="W31" s="134">
        <v>1.2</v>
      </c>
      <c r="X31" s="112">
        <f t="shared" si="9"/>
        <v>175.2</v>
      </c>
      <c r="Y31" s="100" t="b">
        <f t="shared" si="8"/>
        <v>0</v>
      </c>
      <c r="Z31" s="102" t="b">
        <v>1</v>
      </c>
    </row>
    <row r="32" spans="1:26" ht="57.75" customHeight="1" thickBot="1" x14ac:dyDescent="0.25">
      <c r="A32" s="66">
        <v>28</v>
      </c>
      <c r="B32" s="60" t="s">
        <v>22</v>
      </c>
      <c r="C32" s="158" t="s">
        <v>54</v>
      </c>
      <c r="D32" s="41"/>
      <c r="E32" s="159" t="s">
        <v>40</v>
      </c>
      <c r="F32" s="19">
        <v>8464</v>
      </c>
      <c r="G32" s="150">
        <f>F32*A1</f>
        <v>10156.799999999999</v>
      </c>
      <c r="H32" s="62">
        <v>58</v>
      </c>
      <c r="I32" s="318" t="s">
        <v>82</v>
      </c>
      <c r="J32" s="318"/>
      <c r="K32" s="318"/>
      <c r="L32" s="159" t="s">
        <v>49</v>
      </c>
      <c r="M32" s="21">
        <v>249</v>
      </c>
      <c r="N32" s="84">
        <f>M32*A1</f>
        <v>298.8</v>
      </c>
      <c r="O32" s="127">
        <v>1600</v>
      </c>
      <c r="P32" s="93">
        <v>1</v>
      </c>
      <c r="Q32" s="94">
        <f t="shared" si="1"/>
        <v>1600</v>
      </c>
      <c r="R32" s="96">
        <v>1.2</v>
      </c>
      <c r="S32" s="129">
        <f t="shared" si="6"/>
        <v>1920</v>
      </c>
      <c r="T32" s="109">
        <v>146</v>
      </c>
      <c r="U32" s="131">
        <v>1</v>
      </c>
      <c r="V32" s="132">
        <f t="shared" si="7"/>
        <v>146</v>
      </c>
      <c r="W32" s="134">
        <v>1.2</v>
      </c>
      <c r="X32" s="112">
        <f t="shared" si="9"/>
        <v>175.2</v>
      </c>
      <c r="Y32" s="100" t="b">
        <f t="shared" si="8"/>
        <v>0</v>
      </c>
      <c r="Z32" s="102" t="b">
        <v>1</v>
      </c>
    </row>
    <row r="33" spans="1:26" ht="79.5" customHeight="1" thickBot="1" x14ac:dyDescent="0.25">
      <c r="A33" s="66">
        <v>29</v>
      </c>
      <c r="B33" s="60" t="s">
        <v>23</v>
      </c>
      <c r="C33" s="158" t="s">
        <v>48</v>
      </c>
      <c r="D33" s="41"/>
      <c r="E33" s="159" t="s">
        <v>40</v>
      </c>
      <c r="F33" s="19">
        <v>8464</v>
      </c>
      <c r="G33" s="150">
        <f>F33*A1</f>
        <v>10156.799999999999</v>
      </c>
      <c r="H33" s="62">
        <v>59</v>
      </c>
      <c r="I33" s="154" t="s">
        <v>77</v>
      </c>
      <c r="J33" s="154" t="s">
        <v>78</v>
      </c>
      <c r="K33" s="154" t="s">
        <v>79</v>
      </c>
      <c r="L33" s="159" t="s">
        <v>73</v>
      </c>
      <c r="M33" s="21">
        <v>561</v>
      </c>
      <c r="N33" s="84">
        <f>M33*A1</f>
        <v>673.19999999999993</v>
      </c>
      <c r="O33" s="127">
        <v>1500</v>
      </c>
      <c r="P33" s="93">
        <v>1</v>
      </c>
      <c r="Q33" s="94">
        <f t="shared" si="1"/>
        <v>1500</v>
      </c>
      <c r="R33" s="96">
        <v>1.2</v>
      </c>
      <c r="S33" s="129">
        <f t="shared" si="6"/>
        <v>1800</v>
      </c>
      <c r="T33" s="109">
        <v>300</v>
      </c>
      <c r="U33" s="115">
        <v>1</v>
      </c>
      <c r="V33" s="132">
        <f t="shared" si="7"/>
        <v>300</v>
      </c>
      <c r="W33" s="134">
        <v>1.2</v>
      </c>
      <c r="X33" s="112">
        <f t="shared" si="9"/>
        <v>360</v>
      </c>
      <c r="Y33" s="100" t="b">
        <f t="shared" si="4"/>
        <v>0</v>
      </c>
      <c r="Z33" s="102" t="b">
        <v>1</v>
      </c>
    </row>
    <row r="34" spans="1:26" ht="159" customHeight="1" thickBot="1" x14ac:dyDescent="0.25">
      <c r="A34" s="67">
        <v>30</v>
      </c>
      <c r="B34" s="61" t="s">
        <v>36</v>
      </c>
      <c r="C34" s="52" t="s">
        <v>116</v>
      </c>
      <c r="D34" s="42"/>
      <c r="E34" s="28" t="s">
        <v>40</v>
      </c>
      <c r="F34" s="19">
        <v>4126</v>
      </c>
      <c r="G34" s="88">
        <f>F34*A1</f>
        <v>4951.2</v>
      </c>
      <c r="H34" s="62">
        <v>60</v>
      </c>
      <c r="I34" s="49" t="s">
        <v>139</v>
      </c>
      <c r="J34" s="50" t="s">
        <v>158</v>
      </c>
      <c r="K34" s="50" t="s">
        <v>45</v>
      </c>
      <c r="L34" s="159" t="s">
        <v>73</v>
      </c>
      <c r="M34" s="120" t="s">
        <v>166</v>
      </c>
      <c r="N34" s="160" t="s">
        <v>169</v>
      </c>
      <c r="O34" s="123">
        <v>1600</v>
      </c>
      <c r="P34" s="93">
        <v>1</v>
      </c>
      <c r="Q34" s="94">
        <f t="shared" si="1"/>
        <v>1600</v>
      </c>
      <c r="R34" s="96">
        <v>1.2</v>
      </c>
      <c r="S34" s="129">
        <f t="shared" si="6"/>
        <v>1920</v>
      </c>
      <c r="T34" s="143">
        <v>23.8</v>
      </c>
      <c r="U34" s="115">
        <v>1</v>
      </c>
      <c r="V34" s="132">
        <f t="shared" si="7"/>
        <v>23.8</v>
      </c>
      <c r="W34" s="134">
        <v>1.2</v>
      </c>
      <c r="X34" s="145">
        <f t="shared" si="9"/>
        <v>28.56</v>
      </c>
      <c r="Y34" s="100" t="b">
        <f t="shared" si="4"/>
        <v>0</v>
      </c>
      <c r="Z34" s="102" t="b">
        <v>1</v>
      </c>
    </row>
    <row r="35" spans="1:26" ht="48.75" customHeight="1" thickBot="1" x14ac:dyDescent="0.25">
      <c r="A35" s="66">
        <v>31</v>
      </c>
      <c r="B35" s="60" t="s">
        <v>10</v>
      </c>
      <c r="C35" s="53" t="s">
        <v>70</v>
      </c>
      <c r="D35" s="156" t="s">
        <v>15</v>
      </c>
      <c r="E35" s="159" t="s">
        <v>40</v>
      </c>
      <c r="F35" s="19">
        <v>747</v>
      </c>
      <c r="G35" s="88">
        <f>F35*A1</f>
        <v>896.4</v>
      </c>
      <c r="H35" s="62">
        <v>61</v>
      </c>
      <c r="I35" s="154" t="s">
        <v>138</v>
      </c>
      <c r="J35" s="50" t="s">
        <v>158</v>
      </c>
      <c r="K35" s="50" t="s">
        <v>114</v>
      </c>
      <c r="L35" s="159" t="s">
        <v>72</v>
      </c>
      <c r="M35" s="120" t="s">
        <v>166</v>
      </c>
      <c r="N35" s="160" t="s">
        <v>169</v>
      </c>
      <c r="O35" s="124">
        <v>500</v>
      </c>
      <c r="P35" s="93">
        <v>1</v>
      </c>
      <c r="Q35" s="94">
        <f t="shared" si="1"/>
        <v>500</v>
      </c>
      <c r="R35" s="96">
        <v>1.2</v>
      </c>
      <c r="S35" s="129">
        <f t="shared" si="6"/>
        <v>600</v>
      </c>
      <c r="T35" s="144">
        <v>24.8</v>
      </c>
      <c r="U35" s="115">
        <v>1</v>
      </c>
      <c r="V35" s="132">
        <f t="shared" si="7"/>
        <v>24.8</v>
      </c>
      <c r="W35" s="134">
        <v>1.2</v>
      </c>
      <c r="X35" s="145">
        <f t="shared" si="9"/>
        <v>29.759999999999998</v>
      </c>
      <c r="Y35" s="100" t="b">
        <f t="shared" si="4"/>
        <v>0</v>
      </c>
      <c r="Z35" s="102" t="b">
        <v>1</v>
      </c>
    </row>
    <row r="36" spans="1:26" s="2" customFormat="1" ht="57.75" customHeight="1" thickBot="1" x14ac:dyDescent="0.25">
      <c r="A36" s="70">
        <v>32</v>
      </c>
      <c r="B36" s="64" t="s">
        <v>25</v>
      </c>
      <c r="C36" s="54" t="s">
        <v>63</v>
      </c>
      <c r="D36" s="43" t="s">
        <v>115</v>
      </c>
      <c r="E36" s="44" t="s">
        <v>40</v>
      </c>
      <c r="F36" s="19">
        <v>3862</v>
      </c>
      <c r="G36" s="88">
        <f>F36*A1</f>
        <v>4634.3999999999996</v>
      </c>
      <c r="H36" s="306" t="s">
        <v>162</v>
      </c>
      <c r="I36" s="307"/>
      <c r="J36" s="307"/>
      <c r="K36" s="307"/>
      <c r="L36" s="307"/>
      <c r="M36" s="307"/>
      <c r="N36" s="308"/>
      <c r="O36" s="128">
        <f>X36</f>
        <v>165</v>
      </c>
      <c r="P36" s="93">
        <v>1</v>
      </c>
      <c r="Q36" s="94">
        <f t="shared" si="1"/>
        <v>165</v>
      </c>
      <c r="R36" s="96">
        <v>1.2</v>
      </c>
      <c r="S36" s="129">
        <f t="shared" si="6"/>
        <v>198</v>
      </c>
      <c r="T36" s="114">
        <v>137.5</v>
      </c>
      <c r="U36" s="115">
        <v>1</v>
      </c>
      <c r="V36" s="132">
        <f t="shared" si="7"/>
        <v>137.5</v>
      </c>
      <c r="W36" s="134">
        <v>1.2</v>
      </c>
      <c r="X36" s="112">
        <f t="shared" si="9"/>
        <v>165</v>
      </c>
      <c r="Y36" s="100" t="b">
        <f t="shared" si="4"/>
        <v>0</v>
      </c>
      <c r="Z36" s="102" t="b">
        <v>1</v>
      </c>
    </row>
    <row r="37" spans="1:26" ht="52.5" customHeight="1" x14ac:dyDescent="0.2">
      <c r="A37" s="45"/>
      <c r="B37" s="46"/>
      <c r="C37" s="47" t="s">
        <v>119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5"/>
      <c r="P37" s="45"/>
      <c r="Q37" s="45"/>
      <c r="R37" s="47"/>
      <c r="S37" s="45"/>
      <c r="T37" s="45"/>
      <c r="U37" s="45"/>
      <c r="V37" s="45"/>
      <c r="W37" s="45"/>
      <c r="X37" s="45"/>
      <c r="Y37" s="45"/>
      <c r="Z37" s="45"/>
    </row>
    <row r="38" spans="1:26" ht="40.5" customHeight="1" x14ac:dyDescent="0.2"/>
    <row r="39" spans="1:26" ht="45" customHeight="1" x14ac:dyDescent="0.2"/>
    <row r="40" spans="1:26" ht="54.75" customHeight="1" x14ac:dyDescent="0.2"/>
    <row r="41" spans="1:26" ht="47.25" customHeight="1" x14ac:dyDescent="0.2"/>
    <row r="42" spans="1:26" ht="38.25" customHeight="1" x14ac:dyDescent="0.2"/>
    <row r="43" spans="1:26" ht="47.25" customHeight="1" x14ac:dyDescent="0.2"/>
    <row r="44" spans="1:26" ht="47.25" customHeight="1" x14ac:dyDescent="0.2"/>
    <row r="45" spans="1:26" ht="47.25" customHeight="1" x14ac:dyDescent="0.2"/>
    <row r="46" spans="1:26" ht="47.25" customHeight="1" x14ac:dyDescent="0.2"/>
    <row r="47" spans="1:26" ht="97.5" customHeight="1" x14ac:dyDescent="0.2"/>
    <row r="48" spans="1:26" ht="33" customHeight="1" x14ac:dyDescent="0.2"/>
    <row r="49" ht="28.5" customHeight="1" x14ac:dyDescent="0.2"/>
    <row r="50" ht="38.25" customHeight="1" x14ac:dyDescent="0.2"/>
    <row r="51" ht="41.25" customHeight="1" x14ac:dyDescent="0.2"/>
    <row r="52" ht="38.25" customHeight="1" x14ac:dyDescent="0.2"/>
    <row r="53" ht="39.75" customHeight="1" x14ac:dyDescent="0.2"/>
    <row r="54" ht="39.75" customHeight="1" x14ac:dyDescent="0.2"/>
    <row r="55" ht="28.5" customHeight="1" x14ac:dyDescent="0.2"/>
    <row r="56" ht="28.5" customHeight="1" x14ac:dyDescent="0.2"/>
    <row r="57" ht="39.75" customHeight="1" x14ac:dyDescent="0.2"/>
    <row r="58" ht="81" customHeight="1" x14ac:dyDescent="0.2"/>
    <row r="59" ht="42.75" customHeight="1" x14ac:dyDescent="0.2"/>
    <row r="60" ht="40.5" customHeight="1" x14ac:dyDescent="0.2"/>
    <row r="61" ht="29.25" customHeight="1" x14ac:dyDescent="0.2"/>
    <row r="62" ht="31.5" customHeight="1" x14ac:dyDescent="0.2"/>
    <row r="63" ht="35.25" customHeight="1" x14ac:dyDescent="0.2"/>
    <row r="64" ht="49.5" customHeight="1" x14ac:dyDescent="0.2"/>
    <row r="65" ht="30.75" customHeight="1" x14ac:dyDescent="0.2"/>
    <row r="66" ht="30.75" customHeight="1" x14ac:dyDescent="0.2"/>
    <row r="67" ht="30.75" customHeight="1" x14ac:dyDescent="0.2"/>
    <row r="68" ht="57" customHeight="1" x14ac:dyDescent="0.2"/>
    <row r="69" ht="61.5" customHeight="1" x14ac:dyDescent="0.2"/>
    <row r="70" ht="57.75" customHeight="1" x14ac:dyDescent="0.2"/>
    <row r="71" ht="45.75" customHeight="1" x14ac:dyDescent="0.2"/>
    <row r="72" ht="42.75" customHeight="1" x14ac:dyDescent="0.2"/>
    <row r="73" ht="42" customHeight="1" x14ac:dyDescent="0.2"/>
    <row r="74" ht="46.5" customHeight="1" x14ac:dyDescent="0.2"/>
    <row r="75" ht="31.5" customHeight="1" x14ac:dyDescent="0.2"/>
    <row r="76" ht="31.5" customHeight="1" x14ac:dyDescent="0.2"/>
    <row r="77" ht="31.5" customHeight="1" x14ac:dyDescent="0.2"/>
    <row r="78" ht="31.5" customHeight="1" x14ac:dyDescent="0.2"/>
    <row r="79" ht="37.5" customHeight="1" x14ac:dyDescent="0.2"/>
    <row r="80" ht="37.5" customHeight="1" x14ac:dyDescent="0.2"/>
    <row r="81" ht="27.75" customHeight="1" x14ac:dyDescent="0.2"/>
    <row r="82" ht="39" customHeight="1" x14ac:dyDescent="0.2"/>
    <row r="83" ht="111" customHeight="1" x14ac:dyDescent="0.2"/>
    <row r="84" ht="111" customHeight="1" x14ac:dyDescent="0.2"/>
    <row r="85" ht="99.75" customHeight="1" x14ac:dyDescent="0.2"/>
    <row r="86" ht="139.5" customHeight="1" x14ac:dyDescent="0.2"/>
    <row r="87" ht="139.5" customHeight="1" x14ac:dyDescent="0.2"/>
    <row r="88" ht="139.5" customHeight="1" x14ac:dyDescent="0.2"/>
    <row r="89" ht="139.5" customHeight="1" x14ac:dyDescent="0.2"/>
    <row r="90" ht="139.5" customHeight="1" x14ac:dyDescent="0.2"/>
    <row r="91" ht="139.5" customHeight="1" x14ac:dyDescent="0.2"/>
    <row r="92" ht="139.5" customHeight="1" x14ac:dyDescent="0.2"/>
    <row r="93" ht="240.75" customHeight="1" x14ac:dyDescent="0.2"/>
    <row r="94" ht="244.5" customHeight="1" x14ac:dyDescent="0.2"/>
    <row r="95" ht="238.5" customHeight="1" x14ac:dyDescent="0.2"/>
    <row r="96" ht="265.5" customHeight="1" x14ac:dyDescent="0.2"/>
    <row r="97" ht="149.25" customHeight="1" x14ac:dyDescent="0.2"/>
    <row r="98" ht="387" customHeight="1" x14ac:dyDescent="0.2"/>
    <row r="99" ht="398.25" customHeight="1" x14ac:dyDescent="0.2"/>
  </sheetData>
  <mergeCells count="36">
    <mergeCell ref="C24:C25"/>
    <mergeCell ref="C27:C28"/>
    <mergeCell ref="B20:F20"/>
    <mergeCell ref="B21:F21"/>
    <mergeCell ref="B1:N1"/>
    <mergeCell ref="A3:N3"/>
    <mergeCell ref="B4:C4"/>
    <mergeCell ref="I4:J4"/>
    <mergeCell ref="B2:N2"/>
    <mergeCell ref="B17:B19"/>
    <mergeCell ref="C17:C19"/>
    <mergeCell ref="D17:D19"/>
    <mergeCell ref="D27:D28"/>
    <mergeCell ref="I27:K27"/>
    <mergeCell ref="I28:K28"/>
    <mergeCell ref="O3:T3"/>
    <mergeCell ref="Y3:Z3"/>
    <mergeCell ref="H15:H16"/>
    <mergeCell ref="I15:M16"/>
    <mergeCell ref="N15:N16"/>
    <mergeCell ref="T15:T16"/>
    <mergeCell ref="U15:U16"/>
    <mergeCell ref="V15:V16"/>
    <mergeCell ref="Y15:Y16"/>
    <mergeCell ref="Z15:Z16"/>
    <mergeCell ref="W15:W16"/>
    <mergeCell ref="X15:X16"/>
    <mergeCell ref="H36:N36"/>
    <mergeCell ref="H24:K24"/>
    <mergeCell ref="T24:Z24"/>
    <mergeCell ref="I25:K25"/>
    <mergeCell ref="I26:K26"/>
    <mergeCell ref="I29:K29"/>
    <mergeCell ref="I30:K30"/>
    <mergeCell ref="I31:K31"/>
    <mergeCell ref="I32:K3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ПРАЙС_ЛИСТ_РФ_01_03_2023_ЗАО_ПФ</vt:lpstr>
      <vt:lpstr>Лист1</vt:lpstr>
      <vt:lpstr>ПРАЙС_ЛИСТ_РФ_01_03_2023_ЗАО_ПФ!Область_печати</vt:lpstr>
    </vt:vector>
  </TitlesOfParts>
  <Company>ЩАС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Шурик</dc:creator>
  <cp:lastModifiedBy>Никитина Валентина</cp:lastModifiedBy>
  <cp:lastPrinted>2023-03-16T08:16:44Z</cp:lastPrinted>
  <dcterms:created xsi:type="dcterms:W3CDTF">2000-02-14T10:14:55Z</dcterms:created>
  <dcterms:modified xsi:type="dcterms:W3CDTF">2023-05-18T08:36:01Z</dcterms:modified>
</cp:coreProperties>
</file>